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V:\HIDROCARBUROS\01. PROCEDIMIENTOS DE SUPERVISION\04. FISC_PREOPERATIVA Y DENUNCIAS\REGISTRO DE HIDROCARBUROS\INHABILITACION DE PERSONAS\"/>
    </mc:Choice>
  </mc:AlternateContent>
  <xr:revisionPtr revIDLastSave="0" documentId="8_{39104BDE-787B-461F-A141-0F741F0EF3E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Hoja1" sheetId="1" r:id="rId1"/>
  </sheets>
  <definedNames>
    <definedName name="_xlnm._FilterDatabase" localSheetId="0" hidden="1">Hoja1!$A$3:$J$24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6" i="1" l="1"/>
  <c r="H25" i="1"/>
  <c r="H23" i="1"/>
  <c r="H24" i="1"/>
  <c r="H22" i="1"/>
  <c r="H21" i="1"/>
  <c r="H20" i="1"/>
  <c r="H19" i="1"/>
  <c r="H18" i="1"/>
  <c r="H17" i="1"/>
  <c r="H16" i="1"/>
  <c r="H15" i="1"/>
  <c r="H14" i="1"/>
  <c r="H13" i="1"/>
  <c r="H12" i="1"/>
  <c r="H10" i="1"/>
  <c r="H11" i="1"/>
  <c r="H9" i="1"/>
  <c r="H8" i="1"/>
  <c r="H6" i="1"/>
  <c r="H5" i="1"/>
  <c r="H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Josué Quincho Herrera</author>
  </authors>
  <commentList>
    <comment ref="B7" authorId="0" shapeId="0" xr:uid="{DAE9B885-9C47-4C19-AA7D-154756182266}">
      <text>
        <r>
          <rPr>
            <b/>
            <sz val="9"/>
            <color indexed="81"/>
            <rFont val="Tahoma"/>
            <family val="2"/>
          </rPr>
          <t>Carnet de Extranjería</t>
        </r>
      </text>
    </comment>
  </commentList>
</comments>
</file>

<file path=xl/sharedStrings.xml><?xml version="1.0" encoding="utf-8"?>
<sst xmlns="http://schemas.openxmlformats.org/spreadsheetml/2006/main" count="115" uniqueCount="92">
  <si>
    <t>N°</t>
  </si>
  <si>
    <t>DNI</t>
  </si>
  <si>
    <t>NOMBRES</t>
  </si>
  <si>
    <t>DANIEL OLIVARES MUÑOZ</t>
  </si>
  <si>
    <t>Juzgado de Investigación Preparatoria de Chumbivilcas – Cusco</t>
  </si>
  <si>
    <t>Oficio N° 130-2020-JIPCH-PJ/mpll.ec</t>
  </si>
  <si>
    <t>Personas sujetas a inhabilitación de obtener autorizaciones de hidrocarburos*</t>
  </si>
  <si>
    <t>(*) Incluye solicitudes de Informe Técnico Favorable, Actas de Verificación, y Registro de Hidrocarburos.</t>
  </si>
  <si>
    <t>3 años, 4 meses y dos días (contados desde el 04 de marzo de 2020)</t>
  </si>
  <si>
    <t>FECHA DE TÉRMINO</t>
  </si>
  <si>
    <t>FECHA DE INICIO</t>
  </si>
  <si>
    <t>PERIODO DE INHABILITACIÓN</t>
  </si>
  <si>
    <t>ENTIDAD QUE DISPONE LA INHABILITACIÓN</t>
  </si>
  <si>
    <t>WOLBERT YUNIORT VELAZCO HUACOTO</t>
  </si>
  <si>
    <t>Juzgado Penal Unipersonal con Funciones de Juzgado Mixto de Mazuco-Corte Superior de Justicia de Madre de Dios</t>
  </si>
  <si>
    <t>4 años (contados desde el 13 de julio de 2022)</t>
  </si>
  <si>
    <t xml:space="preserve">Oficio N° 1742-2022-JPUI-CSJMDD-PJ
Expediente 202200182284 </t>
  </si>
  <si>
    <t>DEISY FERNANDEZ BECERRA</t>
  </si>
  <si>
    <t xml:space="preserve">Oficio N° 1317-2019-JPL(AD. FUNC 5 JIP) MYC-AJSP
Expediente 202200199594 </t>
  </si>
  <si>
    <t>3 años (contados desde el 09 de setiembre de 2021)</t>
  </si>
  <si>
    <t>5° Juzgado de Investigación Preparatoria Permanente de La Molina</t>
  </si>
  <si>
    <t>RUC</t>
  </si>
  <si>
    <t>--</t>
  </si>
  <si>
    <t>JOSE GREGORIO ESCALANTE</t>
  </si>
  <si>
    <t xml:space="preserve">Oficio N° 00226-2022-2-3°JUPTLO/CSJLN/PJ
Expediente 202300097069 </t>
  </si>
  <si>
    <t>003592223</t>
  </si>
  <si>
    <t>3° Juzgado Penal Unipersonal Transitorio de Los Olivos</t>
  </si>
  <si>
    <t>Inhabilitación definitiva</t>
  </si>
  <si>
    <t>Oficio N° 518-2023-CJPU-CSJI/Exp.N°05188-2022-98-1401-JR-PE-03
Expediente 202300104346</t>
  </si>
  <si>
    <t>JOSE CARLOS SIGUAS FALCONI</t>
  </si>
  <si>
    <t>Cuarto Juzgado Penal Unipersonal de Ica-Corte Superior de Justicia de Ica</t>
  </si>
  <si>
    <t>4 años (contados desde el 28 de marzo de 2023)</t>
  </si>
  <si>
    <t>09907990</t>
  </si>
  <si>
    <t>4 años (contados desde el 17 de octubre de 2022)</t>
  </si>
  <si>
    <t>EDSON EULOGIO HUERTA MORALES</t>
  </si>
  <si>
    <t>GLADYS LUZ JIMENEZ IZQUIERDO</t>
  </si>
  <si>
    <t>09245412</t>
  </si>
  <si>
    <t>Corte Superior de Justicia de Lima Este, Primer Juzgado Penal Unipersonal de San Juan de Lurigancho</t>
  </si>
  <si>
    <t>3 años y 7 meses</t>
  </si>
  <si>
    <t>4 años</t>
  </si>
  <si>
    <t>JUAN ORENCIO PITTMAN HEREDIA</t>
  </si>
  <si>
    <t>PANTA SANCARRANCO RICARDO</t>
  </si>
  <si>
    <t>06918408</t>
  </si>
  <si>
    <t>Corte Superior de Justicia de Lima Norte, Quinto Juzgado de Investigación Preparatoria</t>
  </si>
  <si>
    <t>1 año</t>
  </si>
  <si>
    <t>Corte Superior de Justicia de Lima Norte, 13° Juzgado de Investigación Preparatoria</t>
  </si>
  <si>
    <t>Corte Superior de Justicia de Lima Este, Juzgado Transitorio Especializado en Extinción de Dominio</t>
  </si>
  <si>
    <t>HILMER LANCHI SAAVEDRA</t>
  </si>
  <si>
    <t>Corte Superior de Justicia de Lima Norte, Segundo Juzgado Penal Unipersonal</t>
  </si>
  <si>
    <t>JESUS JAIME VILCHEZ YLLATOPA</t>
  </si>
  <si>
    <t>JUAN YALTA CACHAY</t>
  </si>
  <si>
    <t>Corte Superior de Justicia de Amazonas, Juzgado Mixto Penal Unipersonal de Bongara</t>
  </si>
  <si>
    <t>SABINA IRIGOIN BAUTISTA</t>
  </si>
  <si>
    <t>GRETIL CARLITA LAZARO RODRIGUEZ</t>
  </si>
  <si>
    <t>Corte Superior de Justicia de La Libertad, Sexto Juzgado Penal Unipersonal de Trujillo</t>
  </si>
  <si>
    <t>OFICIO DE COMUNICACIÓN AL OSINERGMIN</t>
  </si>
  <si>
    <t>262-2022-1-13°JIP-CSJLN/PJ</t>
  </si>
  <si>
    <t>2022-2022-4-1JUP-SJL-SSR-CSJLE-CZP</t>
  </si>
  <si>
    <t>2873-2023-1---5°JIP-CSJLN-PJ</t>
  </si>
  <si>
    <t>1564-2022-5/JTEED-CSJLE.ESP.ESPINOZA</t>
  </si>
  <si>
    <t>02936-2023-1-2°JUP-CSJLN/PJ</t>
  </si>
  <si>
    <t>00519-2023-JMPUB/CSJAM/PJ</t>
  </si>
  <si>
    <t>00563-2023-JMPUB/CSJAM/PJ</t>
  </si>
  <si>
    <t>661-2023-EXP.N°4571-2019-47-6°JPU/PCHAD-HGP</t>
  </si>
  <si>
    <t>EXPEDIENTE DE COMUNICACIÓN AL OSINERGMIN</t>
  </si>
  <si>
    <t>00454-2022-4-3° JUPTLO/CSJLN/PJ</t>
  </si>
  <si>
    <t>DARIO JAVIER MORENO TAYPE</t>
  </si>
  <si>
    <t>Corte Superior de Justicia de Lima Norte, Tercer Juzgado Penal Unipersonal Transitorio de Los Olivos</t>
  </si>
  <si>
    <t>6 meses (contados desde consentida y ejecutoriada la sentencia: 09/11/2023)</t>
  </si>
  <si>
    <t>0034-2024-JMPUB/CSJAM/PJ</t>
  </si>
  <si>
    <t>NELSON EDILBERTO MAS SOPLA</t>
  </si>
  <si>
    <t>5 años</t>
  </si>
  <si>
    <t>00167-2024-JMPUB/CSJAM/PJ</t>
  </si>
  <si>
    <t>EDWARD GOSGOT TUESTA</t>
  </si>
  <si>
    <t>00348-2024-JMPUB/CSJAM/PJ</t>
  </si>
  <si>
    <t>IDELSO COTRINA PRADO</t>
  </si>
  <si>
    <t>3 años</t>
  </si>
  <si>
    <t>0811-2024-JPUL-L-CSJAM/PJ-LGR</t>
  </si>
  <si>
    <t>ROGER DE LA CRUZ SANCHEZ</t>
  </si>
  <si>
    <t>Corte Superior de Justicia de Amazonas, Juzgado Mixto Penal Unipersonal de Luya-Lamud</t>
  </si>
  <si>
    <t>VERONICA VANESA VARGAS BARRIENTOS</t>
  </si>
  <si>
    <t>Corte Superior de Justicia de Lima Norte, Octavo Juzgado Penal Unipersonal</t>
  </si>
  <si>
    <t>2 años</t>
  </si>
  <si>
    <t>5886-2023-3-8°JUP-CSJLN-PJ</t>
  </si>
  <si>
    <t>07959-2023-2-2JIPT-NCPP-ATE/CSJLIMAESTE/PJ</t>
  </si>
  <si>
    <t>EDGAR FELIPE CASTELLANOS</t>
  </si>
  <si>
    <t>Corte Superior de Justicia de Lima Este, Segundo Juzgado Penal de Investigación de Investigación Preparatoria Transitorio de Ate</t>
  </si>
  <si>
    <t xml:space="preserve">VICTOR RAUL ORTIZ SANCHEZ </t>
  </si>
  <si>
    <t>S/N</t>
  </si>
  <si>
    <t>Corte Superior de Justicia de Tumbes</t>
  </si>
  <si>
    <t xml:space="preserve">NORKA LUCERITO HERRERA SALAZAR </t>
  </si>
  <si>
    <t>Oficio N° 189-2025 – (Exp. N° 000402-2023-91-2602-JR-PE-01) JUPZ-CSJTU/PJ-OMBE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</si>
</sst>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1F497D"/>
      <name val="Calibri"/>
      <family val="2"/>
      <scheme val="minor"/>
    </font>
    <font>
      <b/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14" fontId="0" fillId="0" borderId="0" xfId="0" applyNumberFormat="1" applyAlignment="1">
      <alignment vertical="center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1" xfId="0" applyFill="1" applyBorder="1" applyAlignment="1">
      <alignment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1" fontId="0" fillId="0" borderId="0" xfId="0" applyNumberFormat="1" applyAlignment="1">
      <alignment vertical="center"/>
    </xf>
    <xf numFmtId="1" fontId="1" fillId="2" borderId="1" xfId="0" applyNumberFormat="1" applyFont="1" applyFill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/>
    </xf>
    <xf numFmtId="1" fontId="0" fillId="0" borderId="1" xfId="0" quotePrefix="1" applyNumberFormat="1" applyBorder="1" applyAlignment="1">
      <alignment horizontal="center" vertical="center"/>
    </xf>
    <xf numFmtId="1" fontId="0" fillId="0" borderId="0" xfId="0" applyNumberFormat="1" applyBorder="1" applyAlignment="1">
      <alignment horizontal="center" vertical="center"/>
    </xf>
    <xf numFmtId="0" fontId="0" fillId="0" borderId="1" xfId="0" quotePrefix="1" applyBorder="1" applyAlignment="1">
      <alignment horizontal="center" vertical="center"/>
    </xf>
    <xf numFmtId="14" fontId="0" fillId="0" borderId="1" xfId="0" quotePrefix="1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1" xfId="0" quotePrefix="1" applyFill="1" applyBorder="1" applyAlignment="1">
      <alignment horizontal="center" vertical="center"/>
    </xf>
    <xf numFmtId="1" fontId="0" fillId="0" borderId="1" xfId="0" quotePrefix="1" applyNumberForma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1" xfId="0" quotePrefix="1" applyBorder="1" applyAlignment="1">
      <alignment vertical="center" wrapText="1"/>
    </xf>
    <xf numFmtId="0" fontId="0" fillId="0" borderId="1" xfId="0" quotePrefix="1" applyFill="1" applyBorder="1" applyAlignment="1">
      <alignment vertical="center" wrapText="1"/>
    </xf>
    <xf numFmtId="1" fontId="0" fillId="0" borderId="0" xfId="0" applyNumberFormat="1" applyAlignment="1">
      <alignment horizontal="center" vertical="center"/>
    </xf>
    <xf numFmtId="1" fontId="0" fillId="0" borderId="1" xfId="0" applyNumberFormat="1" applyBorder="1" applyAlignment="1">
      <alignment horizontal="center" vertical="center" wrapText="1"/>
    </xf>
    <xf numFmtId="1" fontId="0" fillId="0" borderId="1" xfId="0" quotePrefix="1" applyNumberFormat="1" applyBorder="1" applyAlignment="1">
      <alignment horizontal="center" vertical="center" wrapText="1"/>
    </xf>
    <xf numFmtId="1" fontId="0" fillId="0" borderId="1" xfId="0" quotePrefix="1" applyNumberFormat="1" applyFill="1" applyBorder="1" applyAlignment="1">
      <alignment horizontal="center" vertical="center" wrapText="1"/>
    </xf>
    <xf numFmtId="1" fontId="0" fillId="0" borderId="1" xfId="0" applyNumberFormat="1" applyFill="1" applyBorder="1" applyAlignment="1">
      <alignment horizontal="center" vertical="center" wrapText="1"/>
    </xf>
    <xf numFmtId="1" fontId="0" fillId="0" borderId="1" xfId="0" applyNumberForma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" xfId="0" quotePrefix="1" applyFill="1" applyBorder="1" applyAlignment="1">
      <alignment horizontal="center" vertical="center"/>
    </xf>
    <xf numFmtId="1" fontId="0" fillId="3" borderId="1" xfId="0" quotePrefix="1" applyNumberFormat="1" applyFill="1" applyBorder="1" applyAlignment="1">
      <alignment horizontal="center" vertical="center"/>
    </xf>
    <xf numFmtId="0" fontId="0" fillId="3" borderId="1" xfId="0" applyFill="1" applyBorder="1" applyAlignment="1">
      <alignment vertical="center" wrapText="1"/>
    </xf>
    <xf numFmtId="14" fontId="0" fillId="3" borderId="1" xfId="0" applyNumberFormat="1" applyFill="1" applyBorder="1" applyAlignment="1">
      <alignment horizontal="center" vertical="center" wrapText="1"/>
    </xf>
    <xf numFmtId="1" fontId="0" fillId="3" borderId="1" xfId="0" applyNumberForma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1"/>
  <sheetViews>
    <sheetView showGridLines="0" tabSelected="1" workbookViewId="0">
      <pane ySplit="3" topLeftCell="A22" activePane="bottomLeft" state="frozen"/>
      <selection pane="bottomLeft" activeCell="J29" sqref="J29"/>
    </sheetView>
  </sheetViews>
  <sheetFormatPr baseColWidth="10" defaultColWidth="11.5703125" defaultRowHeight="15" x14ac:dyDescent="0.25"/>
  <cols>
    <col min="1" max="1" width="5.28515625" style="2" customWidth="1"/>
    <col min="2" max="2" width="10.7109375" style="2" customWidth="1"/>
    <col min="3" max="3" width="12" style="14" bestFit="1" customWidth="1"/>
    <col min="4" max="4" width="38" style="2" bestFit="1" customWidth="1"/>
    <col min="5" max="5" width="60.5703125" style="2" customWidth="1"/>
    <col min="6" max="6" width="31.85546875" style="2" customWidth="1"/>
    <col min="7" max="7" width="12.7109375" style="2" customWidth="1"/>
    <col min="8" max="8" width="14.140625" style="2" customWidth="1"/>
    <col min="9" max="9" width="37" style="2" customWidth="1"/>
    <col min="10" max="10" width="32.5703125" style="28" customWidth="1"/>
    <col min="11" max="16384" width="11.5703125" style="2"/>
  </cols>
  <sheetData>
    <row r="1" spans="1:10" ht="18.75" x14ac:dyDescent="0.25">
      <c r="A1" s="1" t="s">
        <v>6</v>
      </c>
    </row>
    <row r="3" spans="1:10" s="4" customFormat="1" ht="30" x14ac:dyDescent="0.25">
      <c r="A3" s="3" t="s">
        <v>0</v>
      </c>
      <c r="B3" s="3" t="s">
        <v>1</v>
      </c>
      <c r="C3" s="15" t="s">
        <v>21</v>
      </c>
      <c r="D3" s="3" t="s">
        <v>2</v>
      </c>
      <c r="E3" s="3" t="s">
        <v>12</v>
      </c>
      <c r="F3" s="3" t="s">
        <v>11</v>
      </c>
      <c r="G3" s="3" t="s">
        <v>10</v>
      </c>
      <c r="H3" s="3" t="s">
        <v>9</v>
      </c>
      <c r="I3" s="3" t="s">
        <v>55</v>
      </c>
      <c r="J3" s="15" t="s">
        <v>64</v>
      </c>
    </row>
    <row r="4" spans="1:10" ht="45" x14ac:dyDescent="0.25">
      <c r="A4" s="6">
        <v>1</v>
      </c>
      <c r="B4" s="6">
        <v>24811505</v>
      </c>
      <c r="C4" s="16">
        <v>10248115055</v>
      </c>
      <c r="D4" s="6" t="s">
        <v>3</v>
      </c>
      <c r="E4" s="7" t="s">
        <v>4</v>
      </c>
      <c r="F4" s="7" t="s">
        <v>8</v>
      </c>
      <c r="G4" s="9">
        <v>43894</v>
      </c>
      <c r="H4" s="9">
        <f>DATE(YEAR(G4)+3,MONTH(G4)+4,DAY(G4)+2)</f>
        <v>45113</v>
      </c>
      <c r="I4" s="5" t="s">
        <v>5</v>
      </c>
      <c r="J4" s="16"/>
    </row>
    <row r="5" spans="1:10" ht="30" x14ac:dyDescent="0.25">
      <c r="A5" s="6">
        <v>2</v>
      </c>
      <c r="B5" s="6">
        <v>46796966</v>
      </c>
      <c r="C5" s="17" t="s">
        <v>22</v>
      </c>
      <c r="D5" s="6" t="s">
        <v>13</v>
      </c>
      <c r="E5" s="12" t="s">
        <v>14</v>
      </c>
      <c r="F5" s="12" t="s">
        <v>15</v>
      </c>
      <c r="G5" s="13">
        <v>44755</v>
      </c>
      <c r="H5" s="13">
        <f>DATE(YEAR(G5)+4,MONTH(G5)+0,DAY(G5)+0)</f>
        <v>46216</v>
      </c>
      <c r="I5" s="7" t="s">
        <v>16</v>
      </c>
      <c r="J5" s="29">
        <v>20200182284</v>
      </c>
    </row>
    <row r="6" spans="1:10" ht="44.25" customHeight="1" x14ac:dyDescent="0.25">
      <c r="A6" s="6">
        <v>3</v>
      </c>
      <c r="B6" s="6">
        <v>43976453</v>
      </c>
      <c r="C6" s="16">
        <v>10439764533</v>
      </c>
      <c r="D6" s="6" t="s">
        <v>17</v>
      </c>
      <c r="E6" s="12" t="s">
        <v>20</v>
      </c>
      <c r="F6" s="12" t="s">
        <v>19</v>
      </c>
      <c r="G6" s="13">
        <v>44448</v>
      </c>
      <c r="H6" s="13">
        <f>DATE(YEAR(G6)+3,MONTH(G6)+0,DAY(G6)+0)</f>
        <v>45544</v>
      </c>
      <c r="I6" s="7" t="s">
        <v>18</v>
      </c>
      <c r="J6" s="29">
        <v>202200199594</v>
      </c>
    </row>
    <row r="7" spans="1:10" ht="44.25" customHeight="1" x14ac:dyDescent="0.25">
      <c r="A7" s="6">
        <v>4</v>
      </c>
      <c r="B7" s="19" t="s">
        <v>25</v>
      </c>
      <c r="C7" s="17" t="s">
        <v>22</v>
      </c>
      <c r="D7" s="6" t="s">
        <v>23</v>
      </c>
      <c r="E7" s="12" t="s">
        <v>26</v>
      </c>
      <c r="F7" s="12" t="s">
        <v>27</v>
      </c>
      <c r="G7" s="13">
        <v>45027</v>
      </c>
      <c r="H7" s="20" t="s">
        <v>22</v>
      </c>
      <c r="I7" s="7" t="s">
        <v>24</v>
      </c>
      <c r="J7" s="29">
        <v>202300097069</v>
      </c>
    </row>
    <row r="8" spans="1:10" ht="44.25" customHeight="1" x14ac:dyDescent="0.25">
      <c r="A8" s="6">
        <v>5</v>
      </c>
      <c r="B8" s="6">
        <v>43560380</v>
      </c>
      <c r="C8" s="16">
        <v>10435603802</v>
      </c>
      <c r="D8" s="6" t="s">
        <v>29</v>
      </c>
      <c r="E8" s="12" t="s">
        <v>30</v>
      </c>
      <c r="F8" s="12" t="s">
        <v>31</v>
      </c>
      <c r="G8" s="13">
        <v>45013</v>
      </c>
      <c r="H8" s="13">
        <f>DATE(YEAR(G8)+4,MONTH(G8)+0,DAY(G8)+0)</f>
        <v>46474</v>
      </c>
      <c r="I8" s="7" t="s">
        <v>28</v>
      </c>
      <c r="J8" s="29">
        <v>202300104346</v>
      </c>
    </row>
    <row r="9" spans="1:10" ht="44.25" customHeight="1" x14ac:dyDescent="0.25">
      <c r="A9" s="6">
        <v>6</v>
      </c>
      <c r="B9" s="19" t="s">
        <v>32</v>
      </c>
      <c r="C9" s="16">
        <v>10099079903</v>
      </c>
      <c r="D9" s="6" t="s">
        <v>34</v>
      </c>
      <c r="E9" s="12" t="s">
        <v>45</v>
      </c>
      <c r="F9" s="12" t="s">
        <v>33</v>
      </c>
      <c r="G9" s="13">
        <v>44851</v>
      </c>
      <c r="H9" s="13">
        <f>DATE(YEAR(G9)+4,MONTH(G9)+0,DAY(G9)+0)</f>
        <v>46312</v>
      </c>
      <c r="I9" s="7" t="s">
        <v>56</v>
      </c>
      <c r="J9" s="29">
        <v>202300163557</v>
      </c>
    </row>
    <row r="10" spans="1:10" ht="44.25" customHeight="1" x14ac:dyDescent="0.25">
      <c r="A10" s="6">
        <v>7</v>
      </c>
      <c r="B10" s="19" t="s">
        <v>36</v>
      </c>
      <c r="C10" s="16">
        <v>10092454121</v>
      </c>
      <c r="D10" s="6" t="s">
        <v>35</v>
      </c>
      <c r="E10" s="12" t="s">
        <v>37</v>
      </c>
      <c r="F10" s="12" t="s">
        <v>38</v>
      </c>
      <c r="G10" s="13">
        <v>45064</v>
      </c>
      <c r="H10" s="13">
        <f>DATE(YEAR(G10)+3,MONTH(G10)+7,DAY(G10)+0)</f>
        <v>46374</v>
      </c>
      <c r="I10" s="7" t="s">
        <v>57</v>
      </c>
      <c r="J10" s="29">
        <v>202300148959</v>
      </c>
    </row>
    <row r="11" spans="1:10" ht="44.25" customHeight="1" x14ac:dyDescent="0.25">
      <c r="A11" s="6">
        <v>8</v>
      </c>
      <c r="B11" s="19">
        <v>43246916</v>
      </c>
      <c r="C11" s="16">
        <v>10432469161</v>
      </c>
      <c r="D11" s="6" t="s">
        <v>40</v>
      </c>
      <c r="E11" s="12" t="s">
        <v>37</v>
      </c>
      <c r="F11" s="12" t="s">
        <v>39</v>
      </c>
      <c r="G11" s="13">
        <v>45064</v>
      </c>
      <c r="H11" s="13">
        <f t="shared" ref="H11" si="0">DATE(YEAR(G11)+4,MONTH(G11)+0,DAY(G11)+0)</f>
        <v>46525</v>
      </c>
      <c r="I11" s="7" t="s">
        <v>57</v>
      </c>
      <c r="J11" s="29">
        <v>202300148959</v>
      </c>
    </row>
    <row r="12" spans="1:10" ht="44.25" customHeight="1" x14ac:dyDescent="0.25">
      <c r="A12" s="6">
        <v>9</v>
      </c>
      <c r="B12" s="19" t="s">
        <v>42</v>
      </c>
      <c r="C12" s="16">
        <v>10069184087</v>
      </c>
      <c r="D12" s="6" t="s">
        <v>41</v>
      </c>
      <c r="E12" s="12" t="s">
        <v>43</v>
      </c>
      <c r="F12" s="12" t="s">
        <v>44</v>
      </c>
      <c r="G12" s="13">
        <v>45112</v>
      </c>
      <c r="H12" s="13">
        <f>DATE(YEAR(G12)+1,MONTH(G12)+0,DAY(G12)+0)</f>
        <v>45478</v>
      </c>
      <c r="I12" s="7" t="s">
        <v>58</v>
      </c>
      <c r="J12" s="29">
        <v>202300176631</v>
      </c>
    </row>
    <row r="13" spans="1:10" ht="44.25" customHeight="1" x14ac:dyDescent="0.25">
      <c r="A13" s="6">
        <v>10</v>
      </c>
      <c r="B13" s="19">
        <v>41441661</v>
      </c>
      <c r="C13" s="17">
        <v>10414416611</v>
      </c>
      <c r="D13" s="6" t="s">
        <v>49</v>
      </c>
      <c r="E13" s="12" t="s">
        <v>46</v>
      </c>
      <c r="F13" s="12" t="s">
        <v>44</v>
      </c>
      <c r="G13" s="13">
        <v>45125</v>
      </c>
      <c r="H13" s="13">
        <f>DATE(YEAR(G13)+1,MONTH(G13)+0,DAY(G13)+0)</f>
        <v>45491</v>
      </c>
      <c r="I13" s="7" t="s">
        <v>59</v>
      </c>
      <c r="J13" s="29">
        <v>202300208635</v>
      </c>
    </row>
    <row r="14" spans="1:10" ht="44.25" customHeight="1" x14ac:dyDescent="0.25">
      <c r="A14" s="6">
        <v>11</v>
      </c>
      <c r="B14" s="19">
        <v>40845542</v>
      </c>
      <c r="C14" s="16">
        <v>10408455427</v>
      </c>
      <c r="D14" s="6" t="s">
        <v>47</v>
      </c>
      <c r="E14" s="12" t="s">
        <v>48</v>
      </c>
      <c r="F14" s="12" t="s">
        <v>39</v>
      </c>
      <c r="G14" s="13">
        <v>45064</v>
      </c>
      <c r="H14" s="13">
        <f t="shared" ref="H14" si="1">DATE(YEAR(G14)+4,MONTH(G14)+0,DAY(G14)+0)</f>
        <v>46525</v>
      </c>
      <c r="I14" s="26" t="s">
        <v>60</v>
      </c>
      <c r="J14" s="30">
        <v>202300215072</v>
      </c>
    </row>
    <row r="15" spans="1:10" ht="44.25" customHeight="1" x14ac:dyDescent="0.25">
      <c r="A15" s="6">
        <v>12</v>
      </c>
      <c r="B15" s="19">
        <v>33727100</v>
      </c>
      <c r="C15" s="16">
        <v>10337271001</v>
      </c>
      <c r="D15" s="6" t="s">
        <v>50</v>
      </c>
      <c r="E15" s="12" t="s">
        <v>51</v>
      </c>
      <c r="F15" s="12" t="s">
        <v>39</v>
      </c>
      <c r="G15" s="13">
        <v>45167</v>
      </c>
      <c r="H15" s="13">
        <f t="shared" ref="H15" si="2">DATE(YEAR(G15)+4,MONTH(G15)+0,DAY(G15)+0)</f>
        <v>46628</v>
      </c>
      <c r="I15" s="27" t="s">
        <v>61</v>
      </c>
      <c r="J15" s="31">
        <v>202300226703</v>
      </c>
    </row>
    <row r="16" spans="1:10" s="25" customFormat="1" ht="44.25" customHeight="1" x14ac:dyDescent="0.25">
      <c r="A16" s="6">
        <v>13</v>
      </c>
      <c r="B16" s="23">
        <v>27430274</v>
      </c>
      <c r="C16" s="24" t="s">
        <v>22</v>
      </c>
      <c r="D16" s="21" t="s">
        <v>52</v>
      </c>
      <c r="E16" s="12" t="s">
        <v>51</v>
      </c>
      <c r="F16" s="12" t="s">
        <v>39</v>
      </c>
      <c r="G16" s="13">
        <v>45182</v>
      </c>
      <c r="H16" s="13">
        <f t="shared" ref="H16" si="3">DATE(YEAR(G16)+4,MONTH(G16)+0,DAY(G16)+0)</f>
        <v>46643</v>
      </c>
      <c r="I16" s="27" t="s">
        <v>62</v>
      </c>
      <c r="J16" s="31">
        <v>202300235194</v>
      </c>
    </row>
    <row r="17" spans="1:10" s="25" customFormat="1" ht="44.25" customHeight="1" x14ac:dyDescent="0.25">
      <c r="A17" s="21">
        <v>14</v>
      </c>
      <c r="B17" s="23">
        <v>41051861</v>
      </c>
      <c r="C17" s="24">
        <v>10410518614</v>
      </c>
      <c r="D17" s="21" t="s">
        <v>53</v>
      </c>
      <c r="E17" s="12" t="s">
        <v>54</v>
      </c>
      <c r="F17" s="12" t="s">
        <v>39</v>
      </c>
      <c r="G17" s="13">
        <v>45181</v>
      </c>
      <c r="H17" s="13">
        <f t="shared" ref="H17" si="4">DATE(YEAR(G17)+4,MONTH(G17)+0,DAY(G17)+0)</f>
        <v>46642</v>
      </c>
      <c r="I17" s="12" t="s">
        <v>63</v>
      </c>
      <c r="J17" s="32">
        <v>202300270218</v>
      </c>
    </row>
    <row r="18" spans="1:10" s="25" customFormat="1" ht="44.25" customHeight="1" x14ac:dyDescent="0.25">
      <c r="A18" s="21">
        <v>15</v>
      </c>
      <c r="B18" s="23">
        <v>44565775</v>
      </c>
      <c r="C18" s="33">
        <v>10445657757</v>
      </c>
      <c r="D18" s="21" t="s">
        <v>66</v>
      </c>
      <c r="E18" s="12" t="s">
        <v>67</v>
      </c>
      <c r="F18" s="12" t="s">
        <v>68</v>
      </c>
      <c r="G18" s="13">
        <v>45240</v>
      </c>
      <c r="H18" s="13">
        <f>DATE(YEAR(G18)+0,MONTH(G18)+6,DAY(G18)+0)</f>
        <v>45422</v>
      </c>
      <c r="I18" s="27" t="s">
        <v>65</v>
      </c>
      <c r="J18" s="32">
        <v>202300294585</v>
      </c>
    </row>
    <row r="19" spans="1:10" s="25" customFormat="1" ht="44.25" customHeight="1" x14ac:dyDescent="0.25">
      <c r="A19" s="21">
        <v>16</v>
      </c>
      <c r="B19" s="23">
        <v>33721163</v>
      </c>
      <c r="C19" s="33">
        <v>10337211637</v>
      </c>
      <c r="D19" s="21" t="s">
        <v>70</v>
      </c>
      <c r="E19" s="12" t="s">
        <v>51</v>
      </c>
      <c r="F19" s="12" t="s">
        <v>71</v>
      </c>
      <c r="G19" s="13">
        <v>45308</v>
      </c>
      <c r="H19" s="13">
        <f>DATE(YEAR(G19)+5,MONTH(G19)+0,DAY(G19)+0)</f>
        <v>47135</v>
      </c>
      <c r="I19" s="27" t="s">
        <v>69</v>
      </c>
      <c r="J19" s="32">
        <v>202400019528</v>
      </c>
    </row>
    <row r="20" spans="1:10" s="25" customFormat="1" ht="44.25" customHeight="1" x14ac:dyDescent="0.25">
      <c r="A20" s="21">
        <v>17</v>
      </c>
      <c r="B20" s="23">
        <v>33739045</v>
      </c>
      <c r="C20" s="33">
        <v>10337390451</v>
      </c>
      <c r="D20" s="21" t="s">
        <v>73</v>
      </c>
      <c r="E20" s="12" t="s">
        <v>51</v>
      </c>
      <c r="F20" s="12" t="s">
        <v>71</v>
      </c>
      <c r="G20" s="13">
        <v>45373</v>
      </c>
      <c r="H20" s="13">
        <f>DATE(YEAR(G20)+5,MONTH(G20)+0,DAY(G20)+0)</f>
        <v>47199</v>
      </c>
      <c r="I20" s="27" t="s">
        <v>72</v>
      </c>
      <c r="J20" s="32">
        <v>202400083024</v>
      </c>
    </row>
    <row r="21" spans="1:10" s="25" customFormat="1" ht="44.25" customHeight="1" x14ac:dyDescent="0.25">
      <c r="A21" s="21">
        <v>18</v>
      </c>
      <c r="B21" s="23">
        <v>42148862</v>
      </c>
      <c r="C21" s="24" t="s">
        <v>22</v>
      </c>
      <c r="D21" s="21" t="s">
        <v>75</v>
      </c>
      <c r="E21" s="12" t="s">
        <v>51</v>
      </c>
      <c r="F21" s="12" t="s">
        <v>76</v>
      </c>
      <c r="G21" s="13">
        <v>45373</v>
      </c>
      <c r="H21" s="13">
        <f>DATE(YEAR(G21)+3,MONTH(G21)+0,DAY(G21)+0)</f>
        <v>46468</v>
      </c>
      <c r="I21" s="27" t="s">
        <v>74</v>
      </c>
      <c r="J21" s="32">
        <v>202400122046</v>
      </c>
    </row>
    <row r="22" spans="1:10" s="25" customFormat="1" ht="44.25" customHeight="1" x14ac:dyDescent="0.25">
      <c r="A22" s="21">
        <v>19</v>
      </c>
      <c r="B22" s="23">
        <v>33783179</v>
      </c>
      <c r="C22" s="24">
        <v>10337831791</v>
      </c>
      <c r="D22" s="21" t="s">
        <v>78</v>
      </c>
      <c r="E22" s="12" t="s">
        <v>79</v>
      </c>
      <c r="F22" s="12" t="s">
        <v>39</v>
      </c>
      <c r="G22" s="13">
        <v>45432</v>
      </c>
      <c r="H22" s="13">
        <f>DATE(YEAR(G22)+4,MONTH(G22)+0,DAY(G22)+0)</f>
        <v>46893</v>
      </c>
      <c r="I22" s="27" t="s">
        <v>77</v>
      </c>
      <c r="J22" s="32">
        <v>202400192447</v>
      </c>
    </row>
    <row r="23" spans="1:10" s="25" customFormat="1" ht="44.25" customHeight="1" x14ac:dyDescent="0.25">
      <c r="A23" s="21">
        <v>20</v>
      </c>
      <c r="B23" s="23">
        <v>42442543</v>
      </c>
      <c r="C23" s="24">
        <v>10424425431</v>
      </c>
      <c r="D23" s="21" t="s">
        <v>80</v>
      </c>
      <c r="E23" s="12" t="s">
        <v>81</v>
      </c>
      <c r="F23" s="12" t="s">
        <v>82</v>
      </c>
      <c r="G23" s="13">
        <v>45476</v>
      </c>
      <c r="H23" s="13">
        <f>DATE(YEAR(G23)+2,MONTH(G23)+0,DAY(G23)+0)</f>
        <v>46206</v>
      </c>
      <c r="I23" s="27" t="s">
        <v>83</v>
      </c>
      <c r="J23" s="32">
        <v>202400218886</v>
      </c>
    </row>
    <row r="24" spans="1:10" s="25" customFormat="1" ht="44.25" customHeight="1" x14ac:dyDescent="0.25">
      <c r="A24" s="21">
        <v>21</v>
      </c>
      <c r="B24" s="23">
        <v>10502234</v>
      </c>
      <c r="C24" s="24">
        <v>10105022340</v>
      </c>
      <c r="D24" s="21" t="s">
        <v>85</v>
      </c>
      <c r="E24" s="12" t="s">
        <v>86</v>
      </c>
      <c r="F24" s="12" t="s">
        <v>82</v>
      </c>
      <c r="G24" s="13">
        <v>45538</v>
      </c>
      <c r="H24" s="13">
        <f>DATE(YEAR(G24)+2,MONTH(G24)+0,DAY(G24)+0)</f>
        <v>46268</v>
      </c>
      <c r="I24" s="27" t="s">
        <v>84</v>
      </c>
      <c r="J24" s="32">
        <v>202400253289</v>
      </c>
    </row>
    <row r="25" spans="1:10" s="25" customFormat="1" ht="44.25" customHeight="1" x14ac:dyDescent="0.25">
      <c r="A25" s="34">
        <v>22</v>
      </c>
      <c r="B25" s="35">
        <v>44865757</v>
      </c>
      <c r="C25" s="36" t="s">
        <v>88</v>
      </c>
      <c r="D25" s="34" t="s">
        <v>87</v>
      </c>
      <c r="E25" s="37" t="s">
        <v>89</v>
      </c>
      <c r="F25" s="37" t="s">
        <v>71</v>
      </c>
      <c r="G25" s="38">
        <v>45467</v>
      </c>
      <c r="H25" s="38">
        <f>DATE(YEAR(G25)+5,MONTH(G25)+0,DAY(G25)+0)</f>
        <v>47293</v>
      </c>
      <c r="I25" s="37" t="s">
        <v>91</v>
      </c>
      <c r="J25" s="39">
        <v>202500027227</v>
      </c>
    </row>
    <row r="26" spans="1:10" s="25" customFormat="1" ht="44.25" customHeight="1" x14ac:dyDescent="0.25">
      <c r="A26" s="34">
        <v>23</v>
      </c>
      <c r="B26" s="35">
        <v>73117514</v>
      </c>
      <c r="C26" s="36" t="s">
        <v>88</v>
      </c>
      <c r="D26" s="34" t="s">
        <v>90</v>
      </c>
      <c r="E26" s="37" t="s">
        <v>89</v>
      </c>
      <c r="F26" s="37" t="s">
        <v>76</v>
      </c>
      <c r="G26" s="38">
        <v>45369</v>
      </c>
      <c r="H26" s="38">
        <f>DATE(YEAR(G26)+3,MONTH(G26)+0,DAY(G26)+0)</f>
        <v>46464</v>
      </c>
      <c r="I26" s="37" t="s">
        <v>91</v>
      </c>
      <c r="J26" s="39">
        <v>202500027229</v>
      </c>
    </row>
    <row r="27" spans="1:10" s="11" customFormat="1" x14ac:dyDescent="0.25">
      <c r="A27" s="10"/>
      <c r="B27" s="10"/>
      <c r="C27" s="18"/>
      <c r="D27" s="10"/>
      <c r="G27" s="22"/>
      <c r="H27" s="22"/>
      <c r="J27" s="18"/>
    </row>
    <row r="28" spans="1:10" x14ac:dyDescent="0.25">
      <c r="A28" s="2" t="s">
        <v>7</v>
      </c>
    </row>
    <row r="31" spans="1:10" x14ac:dyDescent="0.25">
      <c r="F31" s="8"/>
      <c r="G31" s="8"/>
    </row>
  </sheetData>
  <autoFilter ref="A3:J24" xr:uid="{00000000-0001-0000-0000-000000000000}"/>
  <pageMargins left="0.7" right="0.7" top="0.75" bottom="0.75" header="0.3" footer="0.3"/>
  <pageSetup paperSize="9"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6C80C3EE2FACC42946D048F4FDB13A9" ma:contentTypeVersion="0" ma:contentTypeDescription="Crear nuevo documento." ma:contentTypeScope="" ma:versionID="44d2e429c7a4a247e176e9c6c6df0b5e">
  <xsd:schema xmlns:xsd="http://www.w3.org/2001/XMLSchema" xmlns:xs="http://www.w3.org/2001/XMLSchema" xmlns:p="http://schemas.microsoft.com/office/2006/metadata/properties" xmlns:ns2="c9af1732-5c4a-47a8-8a40-65a3d58cbfeb" targetNamespace="http://schemas.microsoft.com/office/2006/metadata/properties" ma:root="true" ma:fieldsID="4f8798a2d56ceba041b7617e2ed11083" ns2:_="">
    <xsd:import namespace="c9af1732-5c4a-47a8-8a40-65a3d58cbfeb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af1732-5c4a-47a8-8a40-65a3d58cbfe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9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c9af1732-5c4a-47a8-8a40-65a3d58cbfeb">H4ZUARPRAJFR-17-279</_dlc_DocId>
    <_dlc_DocIdUrl xmlns="c9af1732-5c4a-47a8-8a40-65a3d58cbfeb">
      <Url>http://portal/seccion/centro_documental/hidrocarburos/_layouts/15/DocIdRedir.aspx?ID=H4ZUARPRAJFR-17-279</Url>
      <Description>H4ZUARPRAJFR-17-279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DAB83FFF-619C-49EE-93ED-88836DA2BFD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9af1732-5c4a-47a8-8a40-65a3d58cbfe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3C22EE6-65E3-4A74-9CD5-DC09622B5FDC}">
  <ds:schemaRefs>
    <ds:schemaRef ds:uri="http://schemas.microsoft.com/office/2006/metadata/properties"/>
    <ds:schemaRef ds:uri="http://schemas.microsoft.com/office/infopath/2007/PartnerControls"/>
    <ds:schemaRef ds:uri="c9af1732-5c4a-47a8-8a40-65a3d58cbfeb"/>
  </ds:schemaRefs>
</ds:datastoreItem>
</file>

<file path=customXml/itemProps3.xml><?xml version="1.0" encoding="utf-8"?>
<ds:datastoreItem xmlns:ds="http://schemas.openxmlformats.org/officeDocument/2006/customXml" ds:itemID="{7E5AC37F-20CD-4A3E-870B-33E2F57C3639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C20AA274-E5C2-4988-8892-293D3766027A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Josué Quincho Herrera</dc:creator>
  <cp:lastModifiedBy>Rosmery Emperatriz Salas Espinoza</cp:lastModifiedBy>
  <dcterms:created xsi:type="dcterms:W3CDTF">2021-01-26T16:16:08Z</dcterms:created>
  <dcterms:modified xsi:type="dcterms:W3CDTF">2025-02-25T18:15:25Z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0x01010006C80C3EE2FACC42946D048F4FDB13A9</vt:lpwstr>
  </property>
  <property fmtid="{D5CDD505-2E9C-101B-9397-08002B2CF9AE}" pid="3" name="_dlc_DocIdItemGuid">
    <vt:lpwstr>6416b298-534a-4c2d-a301-1c19a1a0afc3</vt:lpwstr>
  </property>
</Properties>
</file>