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HL\2023\5. Programa Anual de Supervisión\8. PSES 24-2023-Osinergmin-DSHL\6. Evaluación\"/>
    </mc:Choice>
  </mc:AlternateContent>
  <bookViews>
    <workbookView xWindow="-110" yWindow="-110" windowWidth="19430" windowHeight="10310" tabRatio="796" activeTab="5"/>
  </bookViews>
  <sheets>
    <sheet name="TD-1-S1A - HUAYAMA" sheetId="16" r:id="rId1"/>
    <sheet name="TD-2-S1B - LA ROSA" sheetId="26" r:id="rId2"/>
    <sheet name="TD-3-S2 - CARRUITERO" sheetId="27" r:id="rId3"/>
    <sheet name="TD-3-S2 - LAZARO" sheetId="32" r:id="rId4"/>
    <sheet name="TD-4-S2 - ORIUNDO" sheetId="28" r:id="rId5"/>
    <sheet name="TD-5-S3A - DIAZ" sheetId="29" r:id="rId6"/>
    <sheet name="TD-6-S3B - RUIDIAS" sheetId="30" r:id="rId7"/>
    <sheet name="TD-7-S1B - LA TORRE" sheetId="3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9" l="1"/>
  <c r="I13" i="29"/>
  <c r="H17" i="31"/>
  <c r="H19" i="31" s="1"/>
  <c r="H16" i="31"/>
  <c r="H15" i="31"/>
  <c r="H13" i="31"/>
  <c r="H12" i="31"/>
  <c r="H19" i="30"/>
  <c r="H13" i="30"/>
  <c r="H12" i="30"/>
  <c r="H19" i="29"/>
  <c r="H13" i="29"/>
  <c r="H12" i="29"/>
  <c r="H19" i="28"/>
  <c r="H17" i="28"/>
  <c r="H16" i="28"/>
  <c r="H15" i="28"/>
  <c r="H14" i="28"/>
  <c r="H13" i="28"/>
  <c r="H12" i="28"/>
  <c r="I19" i="32"/>
  <c r="H19" i="32"/>
  <c r="H12" i="32"/>
  <c r="I12" i="32" s="1"/>
  <c r="I24" i="27"/>
  <c r="H24" i="27"/>
  <c r="H20" i="27"/>
  <c r="I20" i="27" s="1"/>
  <c r="H19" i="27"/>
  <c r="I19" i="27" s="1"/>
  <c r="H18" i="27"/>
  <c r="I18" i="27" s="1"/>
  <c r="H17" i="27"/>
  <c r="I17" i="27" s="1"/>
  <c r="H16" i="27"/>
  <c r="I16" i="27" s="1"/>
  <c r="H15" i="27"/>
  <c r="I15" i="27" s="1"/>
  <c r="H14" i="27"/>
  <c r="I14" i="27" s="1"/>
  <c r="H13" i="27"/>
  <c r="I13" i="27" s="1"/>
  <c r="I12" i="27"/>
  <c r="H12" i="27"/>
  <c r="I28" i="26"/>
  <c r="H28" i="26"/>
  <c r="I14" i="26"/>
  <c r="I15" i="26"/>
  <c r="I16" i="26"/>
  <c r="I17" i="26"/>
  <c r="I18" i="26"/>
  <c r="H23" i="26"/>
  <c r="H22" i="26"/>
  <c r="H21" i="26"/>
  <c r="H20" i="26"/>
  <c r="H19" i="26"/>
  <c r="H18" i="26"/>
  <c r="H17" i="26"/>
  <c r="H16" i="26"/>
  <c r="H15" i="26"/>
  <c r="H14" i="26"/>
  <c r="H13" i="26"/>
  <c r="I13" i="26" s="1"/>
  <c r="H12" i="26"/>
  <c r="I19" i="16"/>
  <c r="H19" i="16"/>
  <c r="H13" i="16"/>
  <c r="I13" i="16" s="1"/>
  <c r="I12" i="16"/>
  <c r="H12" i="16"/>
</calcChain>
</file>

<file path=xl/sharedStrings.xml><?xml version="1.0" encoding="utf-8"?>
<sst xmlns="http://schemas.openxmlformats.org/spreadsheetml/2006/main" count="273" uniqueCount="118">
  <si>
    <t>N°</t>
  </si>
  <si>
    <t xml:space="preserve">Inicio </t>
  </si>
  <si>
    <t xml:space="preserve">Fin </t>
  </si>
  <si>
    <t>Folio</t>
  </si>
  <si>
    <t>Observación</t>
  </si>
  <si>
    <t>Formación</t>
  </si>
  <si>
    <t>CIP</t>
  </si>
  <si>
    <t>Experiencia en la Actividad</t>
  </si>
  <si>
    <t>Capacitación</t>
  </si>
  <si>
    <t>Documento</t>
  </si>
  <si>
    <t>Empresa</t>
  </si>
  <si>
    <t>Años Actividad</t>
  </si>
  <si>
    <t>Experiencia Especifica</t>
  </si>
  <si>
    <t xml:space="preserve">Diez (10) años de experiencia en el sector hidrocarburos. </t>
  </si>
  <si>
    <t>Seis (6) años en cualquiera de las siguientes actividades: diseño o construcción o supervisión o inspección o mantenimiento de la infraestructura de ductos de transporte de hidrocarburos líquidos, donde se aplique el Decreto Supremo N°081-2007-EM.</t>
  </si>
  <si>
    <t>Años Especifica</t>
  </si>
  <si>
    <t xml:space="preserve">Cinco (5) años de experiencia en el sector hidrocarburos. </t>
  </si>
  <si>
    <t>Ingeniero Mecánico</t>
  </si>
  <si>
    <t>Ingeniero Químico</t>
  </si>
  <si>
    <t>Experiencia General: Un (01) año de experiencia brindando servicios profesionales en la industria de los hidrocarburos.</t>
  </si>
  <si>
    <t>Abogado</t>
  </si>
  <si>
    <t>OSINERGMIN</t>
  </si>
  <si>
    <t xml:space="preserve">Título profesional en Ingeniería en alguna de las siguientes especialidades: Mecánica, Mecánica Eléctrica, Mecánica de Fluidos, Industrial, Energía, Química, Petroquímica y/o Petróleo. </t>
  </si>
  <si>
    <t>•40 horas de capacitación acumulada en cualquiera de las siguientes materias: API 650, API 653, API 510, API 1104. ASME B31.4, ASME B31.8, API 1160, API 579 y/o ASME B31.8S.
•60 horas de capacitación acumulada en cualquiera de las siguientes materias: Gestión o Estudio de Riesgos, Técnicas de Identificación de Riesgos .</t>
  </si>
  <si>
    <t>Título profesional en Ingeniería en alguna de las siguientes especialidades: Mecánica, Mecánica Eléctrica, Mecánica de Fluidos, Industrial, Energía, Química, Petróleo y Petroquímica</t>
  </si>
  <si>
    <t>90 horas de capacitación acumulada en cualquiera de las siguientes materias: ASME B31.4, ASME IX, API 1104, ASME B31.8, API 1160, ASME B31.8S, API 579 o NFPA 11, 14, 15, 20, 24, 25, 70, 72, Inspección de soldadura, Ensayos no destructivos, operación de ducto, elaboración y/o evaluación de estudios de riesgos, gestión de riesgos y/o planes de respuesta de emergencia.</t>
  </si>
  <si>
    <t>Cinco (5) años en cualquiera de las siguientes actividades: diseño o construcción o supervisión o inspección o mantenimiento aplicado a plantas de almacenamiento, refinerías de petróleo, plantas de procesamiento de hidrocarburos o sistema de transporte por ductos.</t>
  </si>
  <si>
    <t xml:space="preserve">Siete (7) años de experiencia en el sector hidrocarburos. </t>
  </si>
  <si>
    <t>Título profesional en Ingeniería en alguna de las siguientes especialidades: Mecánica, Mecánica Eléctrica, Mecánica de Fluidos, Industrial, Energía, Química y Petróleo</t>
  </si>
  <si>
    <t>70 horas de capacitación acumulada en cualquiera de las siguientes materias: ASME B31.4, ASME IX, API 1104, ASME B31.8, ASME B31.8S, API 1160, API 579 o NFPA 11, 14, 15, 20, 24, 25, 70, 72, Inspección de soldadura, Ensayos no destructivos, operación de ducto, elaboración y/o evaluación de estudios de riesgos, gestión de riesgos y/o planes de respuesta de emergencia .</t>
  </si>
  <si>
    <t>Cuatro (4) años en cualquiera de las siguientes actividades: diseño o construcción o supervisión o inspección o mantenimiento aplicado a plantas de almacenamiento, refinerías de petróleo, plantas de procesamiento de hidrocarburos o sistema de transporte por ductos</t>
  </si>
  <si>
    <t>Título profesional en Ingeniería en alguna de las siguientes especialidades: Química, Petroquímica, Materiales, Mecánica y/o Industrial</t>
  </si>
  <si>
    <t>•	100 horas de capacitación acumulada en cualquiera en corrosión o integridad de ductos de transporte de hidrocarburos</t>
  </si>
  <si>
    <t>Siete 7 años de experiencia en el sector hidrocarburos</t>
  </si>
  <si>
    <t>Título profesional en Ingeniería en alguna de las siguientes especialidades: Industrial,  Mecánica-Eléctrica, Metalurgia, Materiales, Petroquímica, Petróleo y Mecánica.</t>
  </si>
  <si>
    <t>•	40 horas de capacitación acumulada en cualquiera de las siguientes materias :API 650, API 1104, ASME IX. ASME B31.4, ASME B31.8,ASME B31.8S,  API 1160, API 579 o NFPA 11, 14, 15, 20, 24, 25, 70, 72, recipientes a presión, Inspección de soldadura, Ensayos no destructivos, operación de ductos y sistemas contraincendios .</t>
  </si>
  <si>
    <t>Tres  (03) años de experiencia en el sector hidrocarburos</t>
  </si>
  <si>
    <t>Un (01) año en cualquiera de las siguientes actividades: inspección, supervisión, fiscalización o mantenimiento de ductos de transporte de hidrocarburos.</t>
  </si>
  <si>
    <t>Título profesional en Ingeniería en alguna de las siguientes especialidades: Materiales, Mecánica, Industrial, Química, Petroquímica, Civil, Mecánica de Fluidos, Metalúrgica, y/o Petróleo</t>
  </si>
  <si>
    <t>•	80 horas de capacitación acumulada en cualquiera de las siguientes materias: Diseño, construcción o mantenimiento de tanques y/o ductos basado en API 650, API 653, API 1104, ASME IX, ASME B31.4, ASME B31.8, API 31.8S, API 579, API 570, operación de ductos, ensayos no destructivos, inspección de soldadura y/o mantenimiento .</t>
  </si>
  <si>
    <t>Título profesional en Derecho</t>
  </si>
  <si>
    <t>200 horas de capacitación acumulada en cualquiera de los siguientes temas Gestión o Mercado de Hidrocarburos, Derecho Administrativo, Derecho de la Energía y/o Regulación del Mercado de la Energía .</t>
  </si>
  <si>
    <t>Diez (10) años de experiencia realizando funciones relacionadas a acciones de fiscalización y/o supervisión en el sector hidrocarburos y/o tramitación u otras actividades asociadas a procedimientos administrativos sancionadores u obtención de títulos habilitantes en el sector hidrocarburos</t>
  </si>
  <si>
    <t>ALEX LEONCIO HUAYAMA NEYRA</t>
  </si>
  <si>
    <t>GUILLERMO ROLANDO LA ROSA ROMERO</t>
  </si>
  <si>
    <t>LUIS EDGARDO CARRUITERO MONTALVO</t>
  </si>
  <si>
    <t>SEVERO RODOLFO LAZARO VILLA</t>
  </si>
  <si>
    <t>NICOLAS FELIPE ORIUNDO DE LA CRUZ</t>
  </si>
  <si>
    <t>MIGUEL ANGEL DIAZ GARCIA</t>
  </si>
  <si>
    <t>RAUL FERNANDO RUIDIAS REQUENA</t>
  </si>
  <si>
    <t>GISELLA ZULEMA LA TORRE URIBE</t>
  </si>
  <si>
    <t>Ingeniero Industrial</t>
  </si>
  <si>
    <t>129035</t>
  </si>
  <si>
    <t>CONSTANCIA DE PRESTACION DE SERVICIOS</t>
  </si>
  <si>
    <t>ABS GROUP</t>
  </si>
  <si>
    <t>CERTIFICADO DE TRABAJO</t>
  </si>
  <si>
    <t>CNPC PERU</t>
  </si>
  <si>
    <t>17.92 años</t>
  </si>
  <si>
    <t>Ingeniero Petroquímico</t>
  </si>
  <si>
    <t>138576</t>
  </si>
  <si>
    <t>Operación y mantenimiento de oleoductos y gasoductos: 30 horas (folio 160)
Estudio de riesgos de seguridad y planes de respuesta de emergencias para las actividades de hidrocarburos con aplicaciones en el upstream y downtream:384 horas (folio 161)
Elaboración de estudios de riesgo y planes de contingencia (plan de respuesta a emergencia): 40 horas (folio 163)
Proteccion contra incendios en tanques de hidrocaburos basado en NFPA: 32 horas (folio 165)</t>
  </si>
  <si>
    <t>CONSTANCIA DE PRESTACION DE SERVICIOS PROFESIONALES</t>
  </si>
  <si>
    <t>COINCE</t>
  </si>
  <si>
    <t>MINFASA</t>
  </si>
  <si>
    <t>TERMINALES DEL PERU</t>
  </si>
  <si>
    <t>SGS</t>
  </si>
  <si>
    <t>PENTA TANKS TERMINALS</t>
  </si>
  <si>
    <t>PURE BOFULES DEL PERU SAC</t>
  </si>
  <si>
    <t>PETREX</t>
  </si>
  <si>
    <t>9.82 años</t>
  </si>
  <si>
    <t>6.05 años</t>
  </si>
  <si>
    <t>74542</t>
  </si>
  <si>
    <t>Ensayos no destructivos soportado bajo: AWS, ASME, API, ASTM EN LA INSDUSTRIA OIL - GAS: 30 horas (folio 189)
Soldadura de oleoductos, gasoductos y otras tuberías según API 1104: 16 horas (folio 191)
Modulo 3: Inspección de soldadura Defectología, Ensayos No Destructivos: 20 horas (folio 195)
Modulo 4: Inspección de soldadura,  Ensayos Destructivos, Calificación de soldadores: 20 horas (folio 195)</t>
  </si>
  <si>
    <t>VILLAMAR CONTRATISTAS GENERALES SAC</t>
  </si>
  <si>
    <t>CERTIFICADO</t>
  </si>
  <si>
    <t>ROMAR CONT. Y REPREST. GRLS EIRL</t>
  </si>
  <si>
    <t>AISTEC SERVICIOS GENERALES SRLTDA</t>
  </si>
  <si>
    <t>LIZANDRO ROSALES PUÑO</t>
  </si>
  <si>
    <t>COBRA</t>
  </si>
  <si>
    <t>INGECIENCIA</t>
  </si>
  <si>
    <t>PLUSPETROL</t>
  </si>
  <si>
    <t>PACIFIC E&amp;P</t>
  </si>
  <si>
    <t>CONSORCIO PMC TALARA CPT</t>
  </si>
  <si>
    <t>14.73 años</t>
  </si>
  <si>
    <t>20583</t>
  </si>
  <si>
    <t>Codigo ASME B31.4: 24 horas (folios 217)
Gestión de integridad de tuberías para el transporte de hidrocarburos liquidos y gas de fluidos potencialmente peligrosos segun API 1160 Y ASME B31.8: 30  horas  (folio 218)
Elaboración de estudios de riesgo y planes de contingencias (plan de respuesta a emergencias): 40 horas (folio 219)</t>
  </si>
  <si>
    <t>PETROPERU</t>
  </si>
  <si>
    <t>41.23 años</t>
  </si>
  <si>
    <t>141138</t>
  </si>
  <si>
    <t xml:space="preserve">Metodos de prevención de la corrosión: 24 horas (folio 231)
Introducción a la ingeniería de la construcción:12 horas (folio 232)
Criterios para el diseño de un sistema de recubrimiento protector contra la corrosión: 8 horas (folio 233).
ECDA NACE SP 0502 - Metodología de evaluación de integridad por corrosión exterior de ducto: no especifica horas (folio 234)
Gestión de integridad de la corrosión de tuberías: 3 horas (folio 236)
Protección catodica con corriente impresa: 30 horas (folio 240)
Especialista en proyectos de recubrimientos industriales y marinos nivel II: 18 horas (folio 241)
Evaluación de la corrosión externa en ductos de transporte mediante metodología ECDA: 24 horas (folio 242)
Selección y especificación de recubrimientos de protección: 00 no especifica horas (folio 244)
Inspección de recubrimientos de protección: no especifica horas (folio 245)
</t>
  </si>
  <si>
    <t>CORPORACION PERUANA DE PRODUCTOS QUIMICOS SA</t>
  </si>
  <si>
    <t>OTECRIERA</t>
  </si>
  <si>
    <t>CONSTANCIA DE TRABAJO</t>
  </si>
  <si>
    <t>EXPERTIS INGENIERIA Y APLICACIÓN SAC</t>
  </si>
  <si>
    <t>TECNOLOGIA TOTAL</t>
  </si>
  <si>
    <t>8.33 años</t>
  </si>
  <si>
    <t>288589</t>
  </si>
  <si>
    <t>Operación y mantenimiento de oleoductos y gasoductos: 30 horas (folio 268)
Ensayos no destructivos soportado bajo AWS, ASME, API, ASTM, en la industria Oil_Gas: 30 horas (folio 269)
Código B31.8 Tuberías de transporte y distribución de gas: 23 horas (folio 271)
Evaluación de defectos y mecanismos de daño en tuberías y recipientes a presión: 30 horas (folio 275)</t>
  </si>
  <si>
    <t>3.33 años</t>
  </si>
  <si>
    <t>73925</t>
  </si>
  <si>
    <t>XI Programa de formación inspector de soldadura: 144 horas (folio 324)</t>
  </si>
  <si>
    <t xml:space="preserve">MYC PARIÑAS </t>
  </si>
  <si>
    <t>7.23 años</t>
  </si>
  <si>
    <t>46716</t>
  </si>
  <si>
    <t>Diplomado especializado en derecho administrativo y procedimiento sancionador: 240 horas (folio 337)</t>
  </si>
  <si>
    <t>ENERGY PROJECT CONSULTING SAC</t>
  </si>
  <si>
    <t>CONSTANCIA</t>
  </si>
  <si>
    <t>MORENO &amp; PEREZ ABOGADOS Y CONTADORES S. CIVIL DE R.L</t>
  </si>
  <si>
    <t>OPC CONSULTORES SAC</t>
  </si>
  <si>
    <t>FICHA DE LOCACION DE SERVICIOS DE SUPERVISIÓN PERSONAS NATURALES</t>
  </si>
  <si>
    <t>No adjunta conformidad del servicio. Se considera plazo cumplido de la penultima adenda</t>
  </si>
  <si>
    <t>11.15 años</t>
  </si>
  <si>
    <t>•Sistema de gestión de integridad de tuberías de transporte de gas y líquidos (API Standard 1160 y ASME B31.8S): 24 horas (folio 143).
Gestión de la integridad de ductos de acuerdo con DS 081-2017-EM ASME B31.8S y API RP 1160: 09 horas (folio 144).
Gestión de estandares API 653 para tanques de almacenamiento: 30 horas (folio 145)
•Taller de gestión de riesgos de seguridad de procesos en actividades de hidrocarburos: 210 horas (folio 146)</t>
  </si>
  <si>
    <t>279 y 260</t>
  </si>
  <si>
    <t>2.01 años</t>
  </si>
  <si>
    <t>No se considera este periodo por estar dentro de otro periodo de trabajo</t>
  </si>
  <si>
    <t>JICH INGENIERIA Y CONTRUCCION S.A.C.</t>
  </si>
  <si>
    <t>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</si>
</sst>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19"/>
  <sheetViews>
    <sheetView zoomScale="60" zoomScaleNormal="60" workbookViewId="0"/>
  </sheetViews>
  <sheetFormatPr baseColWidth="10" defaultColWidth="11.453125" defaultRowHeight="14.5" x14ac:dyDescent="0.35"/>
  <cols>
    <col min="1" max="2" width="11.453125" style="2"/>
    <col min="3" max="3" width="45.81640625" style="3" bestFit="1" customWidth="1"/>
    <col min="4" max="4" width="42.54296875" style="3" bestFit="1" customWidth="1"/>
    <col min="5" max="5" width="39.453125" style="3" customWidth="1"/>
    <col min="6" max="6" width="11.1796875" style="3" bestFit="1" customWidth="1"/>
    <col min="7" max="7" width="12" style="3" bestFit="1" customWidth="1"/>
    <col min="8" max="8" width="10.81640625" style="3" bestFit="1" customWidth="1"/>
    <col min="9" max="9" width="11.81640625" style="3" bestFit="1" customWidth="1"/>
    <col min="10" max="10" width="6.81640625" style="3" bestFit="1" customWidth="1"/>
    <col min="11" max="11" width="24" style="3" customWidth="1"/>
    <col min="12" max="12" width="11.453125" style="3"/>
    <col min="13" max="16384" width="11.453125" style="2"/>
  </cols>
  <sheetData>
    <row r="1" spans="1:11" x14ac:dyDescent="0.35">
      <c r="A1" s="2">
        <v>133</v>
      </c>
    </row>
    <row r="3" spans="1:11" x14ac:dyDescent="0.35">
      <c r="C3" s="1" t="s">
        <v>43</v>
      </c>
      <c r="D3" s="2"/>
      <c r="E3" s="2"/>
    </row>
    <row r="4" spans="1:11" ht="15" thickBot="1" x14ac:dyDescent="0.4"/>
    <row r="5" spans="1:11" ht="58.5" thickBot="1" x14ac:dyDescent="0.4">
      <c r="C5" s="16" t="s">
        <v>5</v>
      </c>
      <c r="D5" s="4" t="s">
        <v>22</v>
      </c>
      <c r="E5" s="5" t="s">
        <v>51</v>
      </c>
      <c r="F5" s="10"/>
      <c r="G5" s="10"/>
    </row>
    <row r="6" spans="1:11" ht="15" thickBot="1" x14ac:dyDescent="0.4">
      <c r="C6" s="16"/>
      <c r="D6" s="5" t="s">
        <v>6</v>
      </c>
      <c r="E6" s="6" t="s">
        <v>52</v>
      </c>
    </row>
    <row r="7" spans="1:11" ht="29.5" thickBot="1" x14ac:dyDescent="0.4">
      <c r="C7" s="4" t="s">
        <v>7</v>
      </c>
      <c r="D7" s="4" t="s">
        <v>13</v>
      </c>
      <c r="E7" s="5" t="s">
        <v>57</v>
      </c>
    </row>
    <row r="8" spans="1:11" ht="87.5" thickBot="1" x14ac:dyDescent="0.4">
      <c r="C8" s="4" t="s">
        <v>12</v>
      </c>
      <c r="D8" s="4" t="s">
        <v>14</v>
      </c>
      <c r="E8" s="5" t="s">
        <v>57</v>
      </c>
    </row>
    <row r="9" spans="1:11" ht="224.5" customHeight="1" thickBot="1" x14ac:dyDescent="0.4">
      <c r="C9" s="4" t="s">
        <v>8</v>
      </c>
      <c r="D9" s="4" t="s">
        <v>23</v>
      </c>
      <c r="E9" s="12" t="s">
        <v>112</v>
      </c>
    </row>
    <row r="10" spans="1:11" ht="15" thickBot="1" x14ac:dyDescent="0.4"/>
    <row r="11" spans="1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15</v>
      </c>
      <c r="J11" s="5" t="s">
        <v>3</v>
      </c>
      <c r="K11" s="5" t="s">
        <v>4</v>
      </c>
    </row>
    <row r="12" spans="1:11" ht="15" thickBot="1" x14ac:dyDescent="0.4">
      <c r="C12" s="5">
        <v>1</v>
      </c>
      <c r="D12" s="5" t="s">
        <v>53</v>
      </c>
      <c r="E12" s="5" t="s">
        <v>54</v>
      </c>
      <c r="F12" s="8">
        <v>42660</v>
      </c>
      <c r="G12" s="8">
        <v>43208</v>
      </c>
      <c r="H12" s="9">
        <f>(G12-F12+1)/365</f>
        <v>1.5041095890410958</v>
      </c>
      <c r="I12" s="9">
        <f>H12</f>
        <v>1.5041095890410958</v>
      </c>
      <c r="J12" s="5">
        <v>147</v>
      </c>
      <c r="K12" s="5"/>
    </row>
    <row r="13" spans="1:11" ht="15" thickBot="1" x14ac:dyDescent="0.4">
      <c r="C13" s="5">
        <v>2</v>
      </c>
      <c r="D13" s="5" t="s">
        <v>55</v>
      </c>
      <c r="E13" s="5" t="s">
        <v>56</v>
      </c>
      <c r="F13" s="8">
        <v>36162</v>
      </c>
      <c r="G13" s="8">
        <v>42151</v>
      </c>
      <c r="H13" s="9">
        <f>(G13-F13+1)/365</f>
        <v>16.410958904109588</v>
      </c>
      <c r="I13" s="9">
        <f>H13</f>
        <v>16.410958904109588</v>
      </c>
      <c r="J13" s="5">
        <v>148</v>
      </c>
      <c r="K13" s="5"/>
    </row>
    <row r="14" spans="1:11" ht="15" thickBot="1" x14ac:dyDescent="0.4">
      <c r="C14" s="5">
        <v>3</v>
      </c>
      <c r="D14" s="5"/>
      <c r="E14" s="7"/>
      <c r="F14" s="8"/>
      <c r="G14" s="8"/>
      <c r="H14" s="9"/>
      <c r="I14" s="9"/>
      <c r="J14" s="5"/>
      <c r="K14" s="5"/>
    </row>
    <row r="15" spans="1:11" ht="15" thickBot="1" x14ac:dyDescent="0.4">
      <c r="C15" s="5">
        <v>4</v>
      </c>
      <c r="D15" s="5"/>
      <c r="E15" s="5"/>
      <c r="F15" s="8"/>
      <c r="G15" s="8"/>
      <c r="H15" s="9"/>
      <c r="I15" s="9"/>
      <c r="J15" s="5"/>
      <c r="K15" s="5"/>
    </row>
    <row r="16" spans="1:11" ht="15" thickBot="1" x14ac:dyDescent="0.4">
      <c r="C16" s="5">
        <v>5</v>
      </c>
      <c r="D16" s="5"/>
      <c r="E16" s="4"/>
      <c r="F16" s="8"/>
      <c r="G16" s="8"/>
      <c r="H16" s="9"/>
      <c r="I16" s="9"/>
      <c r="J16" s="5"/>
      <c r="K16" s="5"/>
    </row>
    <row r="17" spans="3:11" ht="15" thickBot="1" x14ac:dyDescent="0.4">
      <c r="C17" s="5">
        <v>6</v>
      </c>
      <c r="D17" s="5"/>
      <c r="E17" s="4"/>
      <c r="F17" s="8"/>
      <c r="G17" s="8"/>
      <c r="H17" s="9"/>
      <c r="I17" s="9"/>
      <c r="J17" s="5"/>
      <c r="K17" s="5"/>
    </row>
    <row r="18" spans="3:11" ht="15" thickBot="1" x14ac:dyDescent="0.4">
      <c r="C18" s="5">
        <v>7</v>
      </c>
      <c r="D18" s="5"/>
      <c r="E18" s="4"/>
      <c r="F18" s="8"/>
      <c r="G18" s="8"/>
      <c r="H18" s="9"/>
      <c r="I18" s="9"/>
      <c r="J18" s="5"/>
      <c r="K18" s="5"/>
    </row>
    <row r="19" spans="3:11" ht="15" thickBot="1" x14ac:dyDescent="0.4">
      <c r="H19" s="9">
        <f>SUM(H12:H18)</f>
        <v>17.915068493150685</v>
      </c>
      <c r="I19" s="9">
        <f>SUM(I12:I18)</f>
        <v>17.915068493150685</v>
      </c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3:L28"/>
  <sheetViews>
    <sheetView zoomScale="60" zoomScaleNormal="60" workbookViewId="0"/>
  </sheetViews>
  <sheetFormatPr baseColWidth="10" defaultColWidth="11.453125" defaultRowHeight="14.5" x14ac:dyDescent="0.35"/>
  <cols>
    <col min="1" max="2" width="11.453125" style="2"/>
    <col min="3" max="3" width="56.54296875" style="3" bestFit="1" customWidth="1"/>
    <col min="4" max="4" width="41.81640625" style="3" bestFit="1" customWidth="1"/>
    <col min="5" max="5" width="43.26953125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44</v>
      </c>
      <c r="D3" s="2"/>
      <c r="E3" s="2"/>
    </row>
    <row r="4" spans="3:11" ht="15" thickBot="1" x14ac:dyDescent="0.4"/>
    <row r="5" spans="3:11" ht="58.5" thickBot="1" x14ac:dyDescent="0.4">
      <c r="C5" s="16" t="s">
        <v>5</v>
      </c>
      <c r="D5" s="4" t="s">
        <v>24</v>
      </c>
      <c r="E5" s="5" t="s">
        <v>58</v>
      </c>
      <c r="F5" s="10"/>
      <c r="G5" s="10"/>
    </row>
    <row r="6" spans="3:11" ht="15" thickBot="1" x14ac:dyDescent="0.4">
      <c r="C6" s="16"/>
      <c r="D6" s="5" t="s">
        <v>6</v>
      </c>
      <c r="E6" s="6" t="s">
        <v>59</v>
      </c>
    </row>
    <row r="7" spans="3:11" ht="29.5" thickBot="1" x14ac:dyDescent="0.4">
      <c r="C7" s="4" t="s">
        <v>7</v>
      </c>
      <c r="D7" s="4" t="s">
        <v>27</v>
      </c>
      <c r="E7" s="5" t="s">
        <v>69</v>
      </c>
    </row>
    <row r="8" spans="3:11" ht="102" thickBot="1" x14ac:dyDescent="0.4">
      <c r="C8" s="4" t="s">
        <v>12</v>
      </c>
      <c r="D8" s="11" t="s">
        <v>26</v>
      </c>
      <c r="E8" s="5" t="s">
        <v>70</v>
      </c>
    </row>
    <row r="9" spans="3:11" ht="218.15" customHeight="1" thickBot="1" x14ac:dyDescent="0.4">
      <c r="C9" s="4" t="s">
        <v>8</v>
      </c>
      <c r="D9" s="4" t="s">
        <v>25</v>
      </c>
      <c r="E9" s="5" t="s">
        <v>60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15</v>
      </c>
      <c r="J11" s="5" t="s">
        <v>3</v>
      </c>
      <c r="K11" s="5" t="s">
        <v>4</v>
      </c>
    </row>
    <row r="12" spans="3:11" ht="29.5" thickBot="1" x14ac:dyDescent="0.4">
      <c r="C12" s="5">
        <v>1</v>
      </c>
      <c r="D12" s="5" t="s">
        <v>61</v>
      </c>
      <c r="E12" s="5" t="s">
        <v>62</v>
      </c>
      <c r="F12" s="8">
        <v>44959</v>
      </c>
      <c r="G12" s="8">
        <v>45015</v>
      </c>
      <c r="H12" s="9">
        <f t="shared" ref="H12:H23" si="0">(G12-F12+1)/365</f>
        <v>0.15616438356164383</v>
      </c>
      <c r="I12" s="9"/>
      <c r="J12" s="5">
        <v>167</v>
      </c>
      <c r="K12" s="5"/>
    </row>
    <row r="13" spans="3:11" ht="15" thickBot="1" x14ac:dyDescent="0.4">
      <c r="C13" s="5">
        <v>2</v>
      </c>
      <c r="D13" s="5" t="s">
        <v>55</v>
      </c>
      <c r="E13" s="5" t="s">
        <v>63</v>
      </c>
      <c r="F13" s="8">
        <v>44837</v>
      </c>
      <c r="G13" s="8">
        <v>44926</v>
      </c>
      <c r="H13" s="9">
        <f t="shared" si="0"/>
        <v>0.24657534246575341</v>
      </c>
      <c r="I13" s="9">
        <f>H13</f>
        <v>0.24657534246575341</v>
      </c>
      <c r="J13" s="5">
        <v>168</v>
      </c>
      <c r="K13" s="5"/>
    </row>
    <row r="14" spans="3:11" ht="15" thickBot="1" x14ac:dyDescent="0.4">
      <c r="C14" s="5">
        <v>3</v>
      </c>
      <c r="D14" s="5" t="s">
        <v>55</v>
      </c>
      <c r="E14" s="7" t="s">
        <v>64</v>
      </c>
      <c r="F14" s="8">
        <v>44621</v>
      </c>
      <c r="G14" s="8">
        <v>44779</v>
      </c>
      <c r="H14" s="9">
        <f t="shared" si="0"/>
        <v>0.43561643835616437</v>
      </c>
      <c r="I14" s="9">
        <f t="shared" ref="I14:I18" si="1">H14</f>
        <v>0.43561643835616437</v>
      </c>
      <c r="J14" s="5">
        <v>169</v>
      </c>
      <c r="K14" s="5"/>
    </row>
    <row r="15" spans="3:11" ht="15" thickBot="1" x14ac:dyDescent="0.4">
      <c r="C15" s="5">
        <v>4</v>
      </c>
      <c r="D15" s="5" t="s">
        <v>55</v>
      </c>
      <c r="E15" s="5" t="s">
        <v>65</v>
      </c>
      <c r="F15" s="8">
        <v>44020</v>
      </c>
      <c r="G15" s="8">
        <v>44593</v>
      </c>
      <c r="H15" s="9">
        <f t="shared" si="0"/>
        <v>1.5726027397260274</v>
      </c>
      <c r="I15" s="9">
        <f t="shared" si="1"/>
        <v>1.5726027397260274</v>
      </c>
      <c r="J15" s="5">
        <v>170</v>
      </c>
      <c r="K15" s="5"/>
    </row>
    <row r="16" spans="3:11" ht="15" thickBot="1" x14ac:dyDescent="0.4">
      <c r="C16" s="5">
        <v>5</v>
      </c>
      <c r="D16" s="5" t="s">
        <v>55</v>
      </c>
      <c r="E16" s="5" t="s">
        <v>65</v>
      </c>
      <c r="F16" s="8">
        <v>43678</v>
      </c>
      <c r="G16" s="8">
        <v>44012</v>
      </c>
      <c r="H16" s="9">
        <f t="shared" si="0"/>
        <v>0.9178082191780822</v>
      </c>
      <c r="I16" s="9">
        <f t="shared" si="1"/>
        <v>0.9178082191780822</v>
      </c>
      <c r="J16" s="5">
        <v>171</v>
      </c>
      <c r="K16" s="5"/>
    </row>
    <row r="17" spans="3:11" ht="15" thickBot="1" x14ac:dyDescent="0.4">
      <c r="C17" s="5">
        <v>6</v>
      </c>
      <c r="D17" s="5" t="s">
        <v>55</v>
      </c>
      <c r="E17" s="5" t="s">
        <v>66</v>
      </c>
      <c r="F17" s="8">
        <v>43299</v>
      </c>
      <c r="G17" s="8">
        <v>43617</v>
      </c>
      <c r="H17" s="9">
        <f t="shared" si="0"/>
        <v>0.87397260273972599</v>
      </c>
      <c r="I17" s="9">
        <f t="shared" si="1"/>
        <v>0.87397260273972599</v>
      </c>
      <c r="J17" s="5">
        <v>172</v>
      </c>
      <c r="K17" s="5"/>
    </row>
    <row r="18" spans="3:11" ht="15" thickBot="1" x14ac:dyDescent="0.4">
      <c r="C18" s="5">
        <v>7</v>
      </c>
      <c r="D18" s="5" t="s">
        <v>55</v>
      </c>
      <c r="E18" s="5" t="s">
        <v>67</v>
      </c>
      <c r="F18" s="8">
        <v>42569</v>
      </c>
      <c r="G18" s="8">
        <v>43298</v>
      </c>
      <c r="H18" s="9">
        <f t="shared" si="0"/>
        <v>2</v>
      </c>
      <c r="I18" s="9">
        <f t="shared" si="1"/>
        <v>2</v>
      </c>
      <c r="J18" s="5">
        <v>173</v>
      </c>
      <c r="K18" s="5"/>
    </row>
    <row r="19" spans="3:11" ht="15" thickBot="1" x14ac:dyDescent="0.4">
      <c r="C19" s="5">
        <v>8</v>
      </c>
      <c r="D19" s="5" t="s">
        <v>55</v>
      </c>
      <c r="E19" s="5" t="s">
        <v>68</v>
      </c>
      <c r="F19" s="8">
        <v>42458</v>
      </c>
      <c r="G19" s="8">
        <v>42558</v>
      </c>
      <c r="H19" s="9">
        <f t="shared" si="0"/>
        <v>0.27671232876712326</v>
      </c>
      <c r="I19" s="9"/>
      <c r="J19" s="5">
        <v>174</v>
      </c>
      <c r="K19" s="5"/>
    </row>
    <row r="20" spans="3:11" ht="15" thickBot="1" x14ac:dyDescent="0.4">
      <c r="C20" s="5">
        <v>9</v>
      </c>
      <c r="D20" s="5" t="s">
        <v>55</v>
      </c>
      <c r="E20" s="5" t="s">
        <v>68</v>
      </c>
      <c r="F20" s="8">
        <v>42335</v>
      </c>
      <c r="G20" s="8">
        <v>42449</v>
      </c>
      <c r="H20" s="9">
        <f t="shared" si="0"/>
        <v>0.31506849315068491</v>
      </c>
      <c r="I20" s="9"/>
      <c r="J20" s="5">
        <v>175</v>
      </c>
      <c r="K20" s="5"/>
    </row>
    <row r="21" spans="3:11" ht="15" thickBot="1" x14ac:dyDescent="0.4">
      <c r="C21" s="5">
        <v>10</v>
      </c>
      <c r="D21" s="5" t="s">
        <v>55</v>
      </c>
      <c r="E21" s="5" t="s">
        <v>68</v>
      </c>
      <c r="F21" s="8">
        <v>42257</v>
      </c>
      <c r="G21" s="8">
        <v>42297</v>
      </c>
      <c r="H21" s="9">
        <f t="shared" si="0"/>
        <v>0.11232876712328767</v>
      </c>
      <c r="I21" s="9"/>
      <c r="J21" s="5">
        <v>176</v>
      </c>
      <c r="K21" s="5"/>
    </row>
    <row r="22" spans="3:11" ht="15" thickBot="1" x14ac:dyDescent="0.4">
      <c r="C22" s="5">
        <v>11</v>
      </c>
      <c r="D22" s="5" t="s">
        <v>55</v>
      </c>
      <c r="E22" s="5" t="s">
        <v>68</v>
      </c>
      <c r="F22" s="8">
        <v>42176</v>
      </c>
      <c r="G22" s="8">
        <v>42236</v>
      </c>
      <c r="H22" s="9">
        <f t="shared" si="0"/>
        <v>0.16712328767123288</v>
      </c>
      <c r="I22" s="9"/>
      <c r="J22" s="5">
        <v>177</v>
      </c>
      <c r="K22" s="5"/>
    </row>
    <row r="23" spans="3:11" ht="15" thickBot="1" x14ac:dyDescent="0.4">
      <c r="C23" s="5">
        <v>12</v>
      </c>
      <c r="D23" s="5" t="s">
        <v>55</v>
      </c>
      <c r="E23" s="5" t="s">
        <v>68</v>
      </c>
      <c r="F23" s="8">
        <v>41173</v>
      </c>
      <c r="G23" s="8">
        <v>42175</v>
      </c>
      <c r="H23" s="9">
        <f t="shared" si="0"/>
        <v>2.7479452054794522</v>
      </c>
      <c r="I23" s="9"/>
      <c r="J23" s="5">
        <v>178</v>
      </c>
      <c r="K23" s="5"/>
    </row>
    <row r="24" spans="3:11" ht="15" thickBot="1" x14ac:dyDescent="0.4">
      <c r="C24" s="5">
        <v>13</v>
      </c>
      <c r="D24" s="5"/>
      <c r="E24" s="5"/>
      <c r="F24" s="8"/>
      <c r="G24" s="8"/>
      <c r="H24" s="9"/>
      <c r="I24" s="9"/>
      <c r="J24" s="5"/>
      <c r="K24" s="5"/>
    </row>
    <row r="25" spans="3:11" ht="15" thickBot="1" x14ac:dyDescent="0.4">
      <c r="C25" s="5">
        <v>14</v>
      </c>
      <c r="D25" s="5"/>
      <c r="E25" s="5"/>
      <c r="F25" s="8"/>
      <c r="G25" s="8"/>
      <c r="H25" s="9"/>
      <c r="I25" s="9"/>
      <c r="J25" s="5"/>
      <c r="K25" s="5"/>
    </row>
    <row r="26" spans="3:11" ht="15" thickBot="1" x14ac:dyDescent="0.4">
      <c r="C26" s="5">
        <v>15</v>
      </c>
      <c r="D26" s="5"/>
      <c r="E26" s="5"/>
      <c r="F26" s="8"/>
      <c r="G26" s="8"/>
      <c r="H26" s="9"/>
      <c r="I26" s="9"/>
      <c r="J26" s="5"/>
      <c r="K26" s="5"/>
    </row>
    <row r="27" spans="3:11" ht="15" thickBot="1" x14ac:dyDescent="0.4">
      <c r="C27" s="5">
        <v>16</v>
      </c>
      <c r="D27" s="5"/>
      <c r="E27" s="4"/>
      <c r="F27" s="8"/>
      <c r="G27" s="8"/>
      <c r="H27" s="9"/>
      <c r="I27" s="9"/>
      <c r="J27" s="5"/>
      <c r="K27" s="5"/>
    </row>
    <row r="28" spans="3:11" ht="15" thickBot="1" x14ac:dyDescent="0.4">
      <c r="H28" s="9">
        <f>SUM(H12:H27)</f>
        <v>9.8219178082191778</v>
      </c>
      <c r="I28" s="9">
        <f>SUM(I12:I27)</f>
        <v>6.0465753424657533</v>
      </c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3:L24"/>
  <sheetViews>
    <sheetView zoomScale="60" zoomScaleNormal="60" workbookViewId="0"/>
  </sheetViews>
  <sheetFormatPr baseColWidth="10" defaultColWidth="11.453125" defaultRowHeight="14.5" x14ac:dyDescent="0.35"/>
  <cols>
    <col min="1" max="2" width="11.453125" style="2"/>
    <col min="3" max="3" width="56.1796875" style="3" bestFit="1" customWidth="1"/>
    <col min="4" max="4" width="45.1796875" style="3" bestFit="1" customWidth="1"/>
    <col min="5" max="5" width="46.54296875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45</v>
      </c>
      <c r="D3" s="2"/>
      <c r="E3" s="2"/>
    </row>
    <row r="4" spans="3:11" ht="15" thickBot="1" x14ac:dyDescent="0.4"/>
    <row r="5" spans="3:11" ht="58.5" thickBot="1" x14ac:dyDescent="0.4">
      <c r="C5" s="16" t="s">
        <v>5</v>
      </c>
      <c r="D5" s="4" t="s">
        <v>28</v>
      </c>
      <c r="E5" s="5" t="s">
        <v>17</v>
      </c>
      <c r="F5" s="10"/>
      <c r="G5" s="10"/>
    </row>
    <row r="6" spans="3:11" ht="15" thickBot="1" x14ac:dyDescent="0.4">
      <c r="C6" s="16"/>
      <c r="D6" s="5" t="s">
        <v>6</v>
      </c>
      <c r="E6" s="6" t="s">
        <v>71</v>
      </c>
    </row>
    <row r="7" spans="3:11" ht="29.5" thickBot="1" x14ac:dyDescent="0.4">
      <c r="C7" s="4" t="s">
        <v>7</v>
      </c>
      <c r="D7" s="4" t="s">
        <v>16</v>
      </c>
      <c r="E7" s="5" t="s">
        <v>83</v>
      </c>
    </row>
    <row r="8" spans="3:11" ht="87.5" thickBot="1" x14ac:dyDescent="0.4">
      <c r="C8" s="4" t="s">
        <v>12</v>
      </c>
      <c r="D8" s="4" t="s">
        <v>30</v>
      </c>
      <c r="E8" s="5" t="s">
        <v>83</v>
      </c>
    </row>
    <row r="9" spans="3:11" ht="205" customHeight="1" thickBot="1" x14ac:dyDescent="0.4">
      <c r="C9" s="4" t="s">
        <v>8</v>
      </c>
      <c r="D9" s="4" t="s">
        <v>29</v>
      </c>
      <c r="E9" s="4" t="s">
        <v>72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15</v>
      </c>
      <c r="J11" s="5" t="s">
        <v>3</v>
      </c>
      <c r="K11" s="5" t="s">
        <v>4</v>
      </c>
    </row>
    <row r="12" spans="3:11" ht="15" thickBot="1" x14ac:dyDescent="0.4">
      <c r="C12" s="5">
        <v>1</v>
      </c>
      <c r="D12" s="5" t="s">
        <v>55</v>
      </c>
      <c r="E12" s="5" t="s">
        <v>73</v>
      </c>
      <c r="F12" s="8">
        <v>36192</v>
      </c>
      <c r="G12" s="8">
        <v>37817</v>
      </c>
      <c r="H12" s="9">
        <f t="shared" ref="H12:H20" si="0">(G12-F12+1)/365</f>
        <v>4.4547945205479449</v>
      </c>
      <c r="I12" s="9">
        <f t="shared" ref="I12:I20" si="1">H12</f>
        <v>4.4547945205479449</v>
      </c>
      <c r="J12" s="5">
        <v>197</v>
      </c>
      <c r="K12" s="5"/>
    </row>
    <row r="13" spans="3:11" ht="15" thickBot="1" x14ac:dyDescent="0.4">
      <c r="C13" s="5">
        <v>2</v>
      </c>
      <c r="D13" s="5" t="s">
        <v>74</v>
      </c>
      <c r="E13" s="5" t="s">
        <v>75</v>
      </c>
      <c r="F13" s="8">
        <v>38321</v>
      </c>
      <c r="G13" s="8">
        <v>38350</v>
      </c>
      <c r="H13" s="9">
        <f t="shared" si="0"/>
        <v>8.2191780821917804E-2</v>
      </c>
      <c r="I13" s="9">
        <f t="shared" si="1"/>
        <v>8.2191780821917804E-2</v>
      </c>
      <c r="J13" s="5">
        <v>198</v>
      </c>
      <c r="K13" s="5"/>
    </row>
    <row r="14" spans="3:11" ht="15" thickBot="1" x14ac:dyDescent="0.4">
      <c r="C14" s="5">
        <v>3</v>
      </c>
      <c r="D14" s="5" t="s">
        <v>55</v>
      </c>
      <c r="E14" s="7" t="s">
        <v>76</v>
      </c>
      <c r="F14" s="8">
        <v>38478</v>
      </c>
      <c r="G14" s="8">
        <v>38595</v>
      </c>
      <c r="H14" s="9">
        <f t="shared" si="0"/>
        <v>0.32328767123287672</v>
      </c>
      <c r="I14" s="9">
        <f t="shared" si="1"/>
        <v>0.32328767123287672</v>
      </c>
      <c r="J14" s="5">
        <v>199</v>
      </c>
      <c r="K14" s="5"/>
    </row>
    <row r="15" spans="3:11" ht="15" thickBot="1" x14ac:dyDescent="0.4">
      <c r="C15" s="5">
        <v>4</v>
      </c>
      <c r="D15" s="5" t="s">
        <v>55</v>
      </c>
      <c r="E15" s="5" t="s">
        <v>77</v>
      </c>
      <c r="F15" s="8">
        <v>38869</v>
      </c>
      <c r="G15" s="8">
        <v>39184</v>
      </c>
      <c r="H15" s="9">
        <f t="shared" si="0"/>
        <v>0.86575342465753424</v>
      </c>
      <c r="I15" s="9">
        <f t="shared" si="1"/>
        <v>0.86575342465753424</v>
      </c>
      <c r="J15" s="5">
        <v>200</v>
      </c>
      <c r="K15" s="5"/>
    </row>
    <row r="16" spans="3:11" ht="15" thickBot="1" x14ac:dyDescent="0.4">
      <c r="C16" s="5">
        <v>5</v>
      </c>
      <c r="D16" s="5" t="s">
        <v>55</v>
      </c>
      <c r="E16" s="5" t="s">
        <v>78</v>
      </c>
      <c r="F16" s="8">
        <v>39997</v>
      </c>
      <c r="G16" s="8">
        <v>40330</v>
      </c>
      <c r="H16" s="9">
        <f t="shared" si="0"/>
        <v>0.91506849315068495</v>
      </c>
      <c r="I16" s="9">
        <f t="shared" si="1"/>
        <v>0.91506849315068495</v>
      </c>
      <c r="J16" s="5">
        <v>201</v>
      </c>
      <c r="K16" s="5"/>
    </row>
    <row r="17" spans="3:11" ht="15" thickBot="1" x14ac:dyDescent="0.4">
      <c r="C17" s="5">
        <v>6</v>
      </c>
      <c r="D17" s="5" t="s">
        <v>55</v>
      </c>
      <c r="E17" s="5" t="s">
        <v>79</v>
      </c>
      <c r="F17" s="8">
        <v>40413</v>
      </c>
      <c r="G17" s="8">
        <v>40724</v>
      </c>
      <c r="H17" s="9">
        <f t="shared" si="0"/>
        <v>0.85479452054794525</v>
      </c>
      <c r="I17" s="9">
        <f t="shared" si="1"/>
        <v>0.85479452054794525</v>
      </c>
      <c r="J17" s="5">
        <v>202</v>
      </c>
      <c r="K17" s="5"/>
    </row>
    <row r="18" spans="3:11" ht="15" thickBot="1" x14ac:dyDescent="0.4">
      <c r="C18" s="5"/>
      <c r="D18" s="5" t="s">
        <v>55</v>
      </c>
      <c r="E18" s="5" t="s">
        <v>80</v>
      </c>
      <c r="F18" s="8">
        <v>40732</v>
      </c>
      <c r="G18" s="8">
        <v>42245</v>
      </c>
      <c r="H18" s="9">
        <f t="shared" si="0"/>
        <v>4.1479452054794521</v>
      </c>
      <c r="I18" s="9">
        <f t="shared" si="1"/>
        <v>4.1479452054794521</v>
      </c>
      <c r="J18" s="5">
        <v>203</v>
      </c>
      <c r="K18" s="5"/>
    </row>
    <row r="19" spans="3:11" ht="15" thickBot="1" x14ac:dyDescent="0.4">
      <c r="C19" s="5"/>
      <c r="D19" s="5" t="s">
        <v>55</v>
      </c>
      <c r="E19" s="5" t="s">
        <v>81</v>
      </c>
      <c r="F19" s="8">
        <v>42246</v>
      </c>
      <c r="G19" s="8">
        <v>42468</v>
      </c>
      <c r="H19" s="9">
        <f t="shared" si="0"/>
        <v>0.61095890410958908</v>
      </c>
      <c r="I19" s="9">
        <f t="shared" si="1"/>
        <v>0.61095890410958908</v>
      </c>
      <c r="J19" s="5">
        <v>204</v>
      </c>
      <c r="K19" s="5"/>
    </row>
    <row r="20" spans="3:11" ht="15" thickBot="1" x14ac:dyDescent="0.4">
      <c r="C20" s="5"/>
      <c r="D20" s="5" t="s">
        <v>55</v>
      </c>
      <c r="E20" s="5" t="s">
        <v>82</v>
      </c>
      <c r="F20" s="8">
        <v>42632</v>
      </c>
      <c r="G20" s="8">
        <v>43536</v>
      </c>
      <c r="H20" s="9">
        <f t="shared" si="0"/>
        <v>2.4794520547945207</v>
      </c>
      <c r="I20" s="9">
        <f t="shared" si="1"/>
        <v>2.4794520547945207</v>
      </c>
      <c r="J20" s="5">
        <v>205</v>
      </c>
      <c r="K20" s="5"/>
    </row>
    <row r="21" spans="3:11" ht="15" thickBot="1" x14ac:dyDescent="0.4">
      <c r="C21" s="5"/>
      <c r="D21" s="5"/>
      <c r="E21" s="4"/>
      <c r="F21" s="8"/>
      <c r="G21" s="8"/>
      <c r="H21" s="9"/>
      <c r="I21" s="9"/>
      <c r="J21" s="5"/>
      <c r="K21" s="5"/>
    </row>
    <row r="22" spans="3:11" ht="15" thickBot="1" x14ac:dyDescent="0.4">
      <c r="C22" s="5"/>
      <c r="D22" s="5"/>
      <c r="E22" s="4"/>
      <c r="F22" s="8"/>
      <c r="G22" s="8"/>
      <c r="H22" s="9"/>
      <c r="I22" s="9"/>
      <c r="J22" s="5"/>
      <c r="K22" s="5"/>
    </row>
    <row r="23" spans="3:11" ht="15" thickBot="1" x14ac:dyDescent="0.4">
      <c r="C23" s="5">
        <v>7</v>
      </c>
      <c r="D23" s="5"/>
      <c r="E23" s="4"/>
      <c r="F23" s="8"/>
      <c r="G23" s="8"/>
      <c r="H23" s="9"/>
      <c r="I23" s="9"/>
      <c r="J23" s="5"/>
      <c r="K23" s="5"/>
    </row>
    <row r="24" spans="3:11" ht="15" thickBot="1" x14ac:dyDescent="0.4">
      <c r="H24" s="9">
        <f>SUM(H12:H23)</f>
        <v>14.734246575342466</v>
      </c>
      <c r="I24" s="9">
        <f>SUM(I12:I23)</f>
        <v>14.734246575342466</v>
      </c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3:L19"/>
  <sheetViews>
    <sheetView zoomScale="60" zoomScaleNormal="60" workbookViewId="0"/>
  </sheetViews>
  <sheetFormatPr baseColWidth="10" defaultColWidth="11.453125" defaultRowHeight="14.5" x14ac:dyDescent="0.35"/>
  <cols>
    <col min="1" max="2" width="11.453125" style="2"/>
    <col min="3" max="3" width="46.26953125" style="3" bestFit="1" customWidth="1"/>
    <col min="4" max="4" width="45.1796875" style="3" bestFit="1" customWidth="1"/>
    <col min="5" max="5" width="40.1796875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46</v>
      </c>
      <c r="D3" s="2"/>
      <c r="E3" s="2"/>
    </row>
    <row r="4" spans="3:11" ht="15" thickBot="1" x14ac:dyDescent="0.4"/>
    <row r="5" spans="3:11" ht="58.5" thickBot="1" x14ac:dyDescent="0.4">
      <c r="C5" s="16" t="s">
        <v>5</v>
      </c>
      <c r="D5" s="4" t="s">
        <v>28</v>
      </c>
      <c r="E5" s="5" t="s">
        <v>17</v>
      </c>
      <c r="F5" s="10"/>
      <c r="G5" s="10"/>
    </row>
    <row r="6" spans="3:11" ht="15" thickBot="1" x14ac:dyDescent="0.4">
      <c r="C6" s="16"/>
      <c r="D6" s="5" t="s">
        <v>6</v>
      </c>
      <c r="E6" s="6" t="s">
        <v>84</v>
      </c>
    </row>
    <row r="7" spans="3:11" ht="29.5" thickBot="1" x14ac:dyDescent="0.4">
      <c r="C7" s="4" t="s">
        <v>7</v>
      </c>
      <c r="D7" s="4" t="s">
        <v>16</v>
      </c>
      <c r="E7" s="5" t="s">
        <v>87</v>
      </c>
    </row>
    <row r="8" spans="3:11" ht="87.5" thickBot="1" x14ac:dyDescent="0.4">
      <c r="C8" s="4" t="s">
        <v>12</v>
      </c>
      <c r="D8" s="4" t="s">
        <v>30</v>
      </c>
      <c r="E8" s="5" t="s">
        <v>87</v>
      </c>
    </row>
    <row r="9" spans="3:11" ht="179.15" customHeight="1" thickBot="1" x14ac:dyDescent="0.4">
      <c r="C9" s="4" t="s">
        <v>8</v>
      </c>
      <c r="D9" s="4" t="s">
        <v>29</v>
      </c>
      <c r="E9" s="4" t="s">
        <v>85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15</v>
      </c>
      <c r="J11" s="5" t="s">
        <v>3</v>
      </c>
      <c r="K11" s="5" t="s">
        <v>4</v>
      </c>
    </row>
    <row r="12" spans="3:11" ht="15" thickBot="1" x14ac:dyDescent="0.4">
      <c r="C12" s="5">
        <v>1</v>
      </c>
      <c r="D12" s="5" t="s">
        <v>55</v>
      </c>
      <c r="E12" s="5" t="s">
        <v>86</v>
      </c>
      <c r="F12" s="8">
        <v>29038</v>
      </c>
      <c r="G12" s="8">
        <v>44087</v>
      </c>
      <c r="H12" s="9">
        <f>(G12-F12+1)/365</f>
        <v>41.232876712328768</v>
      </c>
      <c r="I12" s="9">
        <f>H12</f>
        <v>41.232876712328768</v>
      </c>
      <c r="J12" s="5">
        <v>220</v>
      </c>
      <c r="K12" s="5"/>
    </row>
    <row r="13" spans="3:11" ht="15" thickBot="1" x14ac:dyDescent="0.4">
      <c r="C13" s="5">
        <v>2</v>
      </c>
      <c r="D13" s="5"/>
      <c r="E13" s="5"/>
      <c r="F13" s="8"/>
      <c r="G13" s="8"/>
      <c r="H13" s="9"/>
      <c r="I13" s="9"/>
      <c r="J13" s="5"/>
      <c r="K13" s="5"/>
    </row>
    <row r="14" spans="3:11" ht="15" thickBot="1" x14ac:dyDescent="0.4">
      <c r="C14" s="5">
        <v>3</v>
      </c>
      <c r="D14" s="5"/>
      <c r="E14" s="7"/>
      <c r="F14" s="8"/>
      <c r="G14" s="8"/>
      <c r="H14" s="9"/>
      <c r="I14" s="9"/>
      <c r="J14" s="5"/>
      <c r="K14" s="5"/>
    </row>
    <row r="15" spans="3:11" ht="15" thickBot="1" x14ac:dyDescent="0.4">
      <c r="C15" s="5">
        <v>4</v>
      </c>
      <c r="D15" s="5"/>
      <c r="E15" s="5"/>
      <c r="F15" s="8"/>
      <c r="G15" s="8"/>
      <c r="H15" s="9"/>
      <c r="I15" s="9"/>
      <c r="J15" s="5"/>
      <c r="K15" s="5"/>
    </row>
    <row r="16" spans="3:11" ht="15" thickBot="1" x14ac:dyDescent="0.4">
      <c r="C16" s="5">
        <v>5</v>
      </c>
      <c r="D16" s="5"/>
      <c r="E16" s="4"/>
      <c r="F16" s="8"/>
      <c r="G16" s="8"/>
      <c r="H16" s="9"/>
      <c r="I16" s="9"/>
      <c r="J16" s="5"/>
      <c r="K16" s="5"/>
    </row>
    <row r="17" spans="3:11" ht="15" thickBot="1" x14ac:dyDescent="0.4">
      <c r="C17" s="5">
        <v>6</v>
      </c>
      <c r="D17" s="5"/>
      <c r="E17" s="4"/>
      <c r="F17" s="8"/>
      <c r="G17" s="8"/>
      <c r="H17" s="9"/>
      <c r="I17" s="9"/>
      <c r="J17" s="5"/>
      <c r="K17" s="5"/>
    </row>
    <row r="18" spans="3:11" ht="15" thickBot="1" x14ac:dyDescent="0.4">
      <c r="C18" s="5">
        <v>7</v>
      </c>
      <c r="D18" s="5"/>
      <c r="E18" s="4"/>
      <c r="F18" s="8"/>
      <c r="G18" s="8"/>
      <c r="H18" s="9"/>
      <c r="I18" s="9"/>
      <c r="J18" s="5"/>
      <c r="K18" s="5"/>
    </row>
    <row r="19" spans="3:11" ht="15" thickBot="1" x14ac:dyDescent="0.4">
      <c r="H19" s="9">
        <f>SUM(H12:H18)</f>
        <v>41.232876712328768</v>
      </c>
      <c r="I19" s="9">
        <f>SUM(I12:I18)</f>
        <v>41.232876712328768</v>
      </c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3:L19"/>
  <sheetViews>
    <sheetView zoomScale="60" zoomScaleNormal="60" workbookViewId="0"/>
  </sheetViews>
  <sheetFormatPr baseColWidth="10" defaultColWidth="11.453125" defaultRowHeight="14.5" x14ac:dyDescent="0.35"/>
  <cols>
    <col min="1" max="2" width="11.453125" style="2"/>
    <col min="3" max="3" width="53.453125" style="3" bestFit="1" customWidth="1"/>
    <col min="4" max="4" width="34.81640625" style="3" bestFit="1" customWidth="1"/>
    <col min="5" max="5" width="60.81640625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47</v>
      </c>
      <c r="D3" s="2"/>
      <c r="E3" s="2"/>
    </row>
    <row r="4" spans="3:11" ht="15" thickBot="1" x14ac:dyDescent="0.4"/>
    <row r="5" spans="3:11" ht="58.5" thickBot="1" x14ac:dyDescent="0.4">
      <c r="C5" s="16" t="s">
        <v>5</v>
      </c>
      <c r="D5" s="4" t="s">
        <v>31</v>
      </c>
      <c r="E5" s="5" t="s">
        <v>18</v>
      </c>
      <c r="F5" s="10"/>
      <c r="G5" s="10"/>
    </row>
    <row r="6" spans="3:11" ht="15" thickBot="1" x14ac:dyDescent="0.4">
      <c r="C6" s="16"/>
      <c r="D6" s="5" t="s">
        <v>6</v>
      </c>
      <c r="E6" s="6" t="s">
        <v>88</v>
      </c>
    </row>
    <row r="7" spans="3:11" ht="29.5" thickBot="1" x14ac:dyDescent="0.4">
      <c r="C7" s="4" t="s">
        <v>7</v>
      </c>
      <c r="D7" s="4" t="s">
        <v>33</v>
      </c>
      <c r="E7" s="5" t="s">
        <v>95</v>
      </c>
    </row>
    <row r="8" spans="3:11" ht="15" thickBot="1" x14ac:dyDescent="0.4">
      <c r="C8" s="4" t="s">
        <v>12</v>
      </c>
      <c r="D8" s="4"/>
      <c r="E8" s="5"/>
    </row>
    <row r="9" spans="3:11" ht="337" customHeight="1" thickBot="1" x14ac:dyDescent="0.4">
      <c r="C9" s="4" t="s">
        <v>8</v>
      </c>
      <c r="D9" s="4" t="s">
        <v>32</v>
      </c>
      <c r="E9" s="4" t="s">
        <v>89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15</v>
      </c>
      <c r="J11" s="5" t="s">
        <v>3</v>
      </c>
      <c r="K11" s="5" t="s">
        <v>4</v>
      </c>
    </row>
    <row r="12" spans="3:11" ht="15" thickBot="1" x14ac:dyDescent="0.4">
      <c r="C12" s="5">
        <v>1</v>
      </c>
      <c r="D12" s="5" t="s">
        <v>55</v>
      </c>
      <c r="E12" s="5" t="s">
        <v>90</v>
      </c>
      <c r="F12" s="8">
        <v>40602</v>
      </c>
      <c r="G12" s="8">
        <v>41974</v>
      </c>
      <c r="H12" s="9">
        <f t="shared" ref="H12:H17" si="0">(G12-F12+1)/365</f>
        <v>3.7616438356164386</v>
      </c>
      <c r="I12" s="9"/>
      <c r="J12" s="5">
        <v>253</v>
      </c>
      <c r="K12" s="5"/>
    </row>
    <row r="13" spans="3:11" ht="15" thickBot="1" x14ac:dyDescent="0.4">
      <c r="C13" s="5">
        <v>2</v>
      </c>
      <c r="D13" s="5" t="s">
        <v>55</v>
      </c>
      <c r="E13" s="5" t="s">
        <v>91</v>
      </c>
      <c r="F13" s="8">
        <v>42074</v>
      </c>
      <c r="G13" s="8">
        <v>42288</v>
      </c>
      <c r="H13" s="9">
        <f t="shared" si="0"/>
        <v>0.58904109589041098</v>
      </c>
      <c r="I13" s="9"/>
      <c r="J13" s="5">
        <v>254</v>
      </c>
      <c r="K13" s="5"/>
    </row>
    <row r="14" spans="3:11" ht="15" thickBot="1" x14ac:dyDescent="0.4">
      <c r="C14" s="5">
        <v>3</v>
      </c>
      <c r="D14" s="5" t="s">
        <v>92</v>
      </c>
      <c r="E14" s="7" t="s">
        <v>93</v>
      </c>
      <c r="F14" s="8">
        <v>42522</v>
      </c>
      <c r="G14" s="8">
        <v>42704</v>
      </c>
      <c r="H14" s="9">
        <f t="shared" si="0"/>
        <v>0.50136986301369868</v>
      </c>
      <c r="I14" s="9"/>
      <c r="J14" s="5">
        <v>255</v>
      </c>
      <c r="K14" s="5"/>
    </row>
    <row r="15" spans="3:11" ht="15" thickBot="1" x14ac:dyDescent="0.4">
      <c r="C15" s="5">
        <v>4</v>
      </c>
      <c r="D15" s="5" t="s">
        <v>55</v>
      </c>
      <c r="E15" s="5" t="s">
        <v>94</v>
      </c>
      <c r="F15" s="8">
        <v>43500</v>
      </c>
      <c r="G15" s="8">
        <v>44560</v>
      </c>
      <c r="H15" s="9">
        <f t="shared" si="0"/>
        <v>2.9068493150684933</v>
      </c>
      <c r="I15" s="9"/>
      <c r="J15" s="5">
        <v>256</v>
      </c>
      <c r="K15" s="5"/>
    </row>
    <row r="16" spans="3:11" ht="15" thickBot="1" x14ac:dyDescent="0.4">
      <c r="C16" s="5">
        <v>5</v>
      </c>
      <c r="D16" s="5" t="s">
        <v>55</v>
      </c>
      <c r="E16" s="5" t="s">
        <v>94</v>
      </c>
      <c r="F16" s="8">
        <v>44613</v>
      </c>
      <c r="G16" s="8">
        <v>44727</v>
      </c>
      <c r="H16" s="9">
        <f t="shared" si="0"/>
        <v>0.31506849315068491</v>
      </c>
      <c r="I16" s="9"/>
      <c r="J16" s="5">
        <v>257</v>
      </c>
      <c r="K16" s="5"/>
    </row>
    <row r="17" spans="3:11" ht="15" thickBot="1" x14ac:dyDescent="0.4">
      <c r="C17" s="5">
        <v>6</v>
      </c>
      <c r="D17" s="5" t="s">
        <v>55</v>
      </c>
      <c r="E17" s="5" t="s">
        <v>94</v>
      </c>
      <c r="F17" s="8">
        <v>44893</v>
      </c>
      <c r="G17" s="8">
        <v>44985</v>
      </c>
      <c r="H17" s="9">
        <f t="shared" si="0"/>
        <v>0.25479452054794521</v>
      </c>
      <c r="I17" s="9"/>
      <c r="J17" s="5">
        <v>258</v>
      </c>
      <c r="K17" s="5"/>
    </row>
    <row r="18" spans="3:11" ht="15" thickBot="1" x14ac:dyDescent="0.4">
      <c r="C18" s="5">
        <v>7</v>
      </c>
      <c r="D18" s="5"/>
      <c r="E18" s="4"/>
      <c r="F18" s="8"/>
      <c r="G18" s="8"/>
      <c r="H18" s="9"/>
      <c r="I18" s="9"/>
      <c r="J18" s="5"/>
      <c r="K18" s="5"/>
    </row>
    <row r="19" spans="3:11" ht="15" thickBot="1" x14ac:dyDescent="0.4">
      <c r="H19" s="9">
        <f>SUM(H12:H18)</f>
        <v>8.3287671232876708</v>
      </c>
      <c r="I19" s="9"/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3:L19"/>
  <sheetViews>
    <sheetView tabSelected="1" topLeftCell="A4" zoomScale="60" zoomScaleNormal="60" workbookViewId="0"/>
  </sheetViews>
  <sheetFormatPr baseColWidth="10" defaultColWidth="11.453125" defaultRowHeight="14.5" x14ac:dyDescent="0.35"/>
  <cols>
    <col min="1" max="2" width="11.453125" style="2"/>
    <col min="3" max="3" width="40.1796875" style="3" customWidth="1"/>
    <col min="4" max="4" width="37.7265625" style="3" customWidth="1"/>
    <col min="5" max="5" width="40.453125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48</v>
      </c>
      <c r="D3" s="2"/>
      <c r="E3" s="2"/>
    </row>
    <row r="4" spans="3:11" ht="15" thickBot="1" x14ac:dyDescent="0.4"/>
    <row r="5" spans="3:11" ht="58.5" thickBot="1" x14ac:dyDescent="0.4">
      <c r="C5" s="16" t="s">
        <v>5</v>
      </c>
      <c r="D5" s="4" t="s">
        <v>34</v>
      </c>
      <c r="E5" s="5" t="s">
        <v>17</v>
      </c>
      <c r="F5" s="10"/>
      <c r="G5" s="10"/>
    </row>
    <row r="6" spans="3:11" ht="15" thickBot="1" x14ac:dyDescent="0.4">
      <c r="C6" s="16"/>
      <c r="D6" s="5" t="s">
        <v>6</v>
      </c>
      <c r="E6" s="6" t="s">
        <v>96</v>
      </c>
    </row>
    <row r="7" spans="3:11" ht="29.5" thickBot="1" x14ac:dyDescent="0.4">
      <c r="C7" s="4" t="s">
        <v>7</v>
      </c>
      <c r="D7" s="4" t="s">
        <v>36</v>
      </c>
      <c r="E7" s="5" t="s">
        <v>98</v>
      </c>
    </row>
    <row r="8" spans="3:11" ht="58.5" thickBot="1" x14ac:dyDescent="0.4">
      <c r="C8" s="4" t="s">
        <v>12</v>
      </c>
      <c r="D8" s="4" t="s">
        <v>37</v>
      </c>
      <c r="E8" s="5" t="s">
        <v>114</v>
      </c>
    </row>
    <row r="9" spans="3:11" ht="179.15" customHeight="1" thickBot="1" x14ac:dyDescent="0.4">
      <c r="C9" s="4" t="s">
        <v>8</v>
      </c>
      <c r="D9" s="4" t="s">
        <v>35</v>
      </c>
      <c r="E9" s="4" t="s">
        <v>97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15</v>
      </c>
      <c r="J11" s="5" t="s">
        <v>3</v>
      </c>
      <c r="K11" s="5" t="s">
        <v>4</v>
      </c>
    </row>
    <row r="12" spans="3:11" ht="15" thickBot="1" x14ac:dyDescent="0.4">
      <c r="C12" s="5">
        <v>1</v>
      </c>
      <c r="D12" s="5" t="s">
        <v>92</v>
      </c>
      <c r="E12" s="5" t="s">
        <v>116</v>
      </c>
      <c r="F12" s="8">
        <v>44564</v>
      </c>
      <c r="G12" s="8">
        <v>45046</v>
      </c>
      <c r="H12" s="9">
        <f>(G12-F12+1)/365</f>
        <v>1.3232876712328767</v>
      </c>
      <c r="I12" s="13"/>
      <c r="J12" s="5">
        <v>278</v>
      </c>
      <c r="K12" s="5"/>
    </row>
    <row r="13" spans="3:11" ht="15" thickBot="1" x14ac:dyDescent="0.4">
      <c r="C13" s="5">
        <v>2</v>
      </c>
      <c r="D13" s="5" t="s">
        <v>53</v>
      </c>
      <c r="E13" s="5" t="s">
        <v>21</v>
      </c>
      <c r="F13" s="8">
        <v>43567</v>
      </c>
      <c r="G13" s="8">
        <v>44298</v>
      </c>
      <c r="H13" s="9">
        <f>(G13-F13+1)/365</f>
        <v>2.0054794520547947</v>
      </c>
      <c r="I13" s="13">
        <f>H13</f>
        <v>2.0054794520547947</v>
      </c>
      <c r="J13" s="5" t="s">
        <v>113</v>
      </c>
      <c r="K13" s="5"/>
    </row>
    <row r="14" spans="3:11" ht="15" thickBot="1" x14ac:dyDescent="0.4">
      <c r="C14" s="5">
        <v>3</v>
      </c>
      <c r="D14" s="5" t="s">
        <v>74</v>
      </c>
      <c r="E14" s="7" t="s">
        <v>21</v>
      </c>
      <c r="F14" s="8">
        <v>43115</v>
      </c>
      <c r="G14" s="8">
        <v>43161</v>
      </c>
      <c r="H14" s="9">
        <v>0</v>
      </c>
      <c r="I14" s="13"/>
      <c r="J14" s="5">
        <v>312</v>
      </c>
      <c r="K14" s="5"/>
    </row>
    <row r="15" spans="3:11" ht="15" thickBot="1" x14ac:dyDescent="0.4">
      <c r="C15" s="5">
        <v>4</v>
      </c>
      <c r="D15" s="5" t="s">
        <v>74</v>
      </c>
      <c r="E15" s="7" t="s">
        <v>21</v>
      </c>
      <c r="F15" s="8">
        <v>43199</v>
      </c>
      <c r="G15" s="8">
        <v>43516</v>
      </c>
      <c r="H15" s="9">
        <v>0</v>
      </c>
      <c r="I15" s="13"/>
      <c r="J15" s="5">
        <v>312</v>
      </c>
      <c r="K15" s="5"/>
    </row>
    <row r="16" spans="3:11" ht="15" thickBot="1" x14ac:dyDescent="0.4">
      <c r="C16" s="5">
        <v>5</v>
      </c>
      <c r="D16" s="5"/>
      <c r="E16" s="4"/>
      <c r="F16" s="8"/>
      <c r="G16" s="8"/>
      <c r="H16" s="9"/>
      <c r="I16" s="13"/>
      <c r="J16" s="5"/>
      <c r="K16" s="5"/>
    </row>
    <row r="17" spans="3:11" ht="15" thickBot="1" x14ac:dyDescent="0.4">
      <c r="C17" s="5">
        <v>6</v>
      </c>
      <c r="D17" s="5"/>
      <c r="E17" s="4"/>
      <c r="F17" s="8"/>
      <c r="G17" s="8"/>
      <c r="H17" s="9"/>
      <c r="I17" s="13"/>
      <c r="J17" s="5"/>
      <c r="K17" s="5"/>
    </row>
    <row r="18" spans="3:11" ht="15" thickBot="1" x14ac:dyDescent="0.4">
      <c r="C18" s="5">
        <v>7</v>
      </c>
      <c r="D18" s="5"/>
      <c r="E18" s="4"/>
      <c r="F18" s="8"/>
      <c r="G18" s="8"/>
      <c r="H18" s="9"/>
      <c r="I18" s="13"/>
      <c r="J18" s="5"/>
      <c r="K18" s="5"/>
    </row>
    <row r="19" spans="3:11" ht="15" thickBot="1" x14ac:dyDescent="0.4">
      <c r="H19" s="9">
        <f>SUM(H12:H18)</f>
        <v>3.3287671232876717</v>
      </c>
      <c r="I19" s="9">
        <f>SUM(I12:I18)</f>
        <v>2.0054794520547947</v>
      </c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3:L19"/>
  <sheetViews>
    <sheetView zoomScale="60" zoomScaleNormal="60" workbookViewId="0"/>
  </sheetViews>
  <sheetFormatPr baseColWidth="10" defaultColWidth="11.453125" defaultRowHeight="14.5" x14ac:dyDescent="0.35"/>
  <cols>
    <col min="1" max="2" width="11.453125" style="2"/>
    <col min="3" max="3" width="50.1796875" style="3" bestFit="1" customWidth="1"/>
    <col min="4" max="4" width="41.54296875" style="3" customWidth="1"/>
    <col min="5" max="5" width="33" style="3" bestFit="1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4" style="3" customWidth="1"/>
    <col min="12" max="12" width="11.453125" style="3"/>
    <col min="13" max="16384" width="11.453125" style="2"/>
  </cols>
  <sheetData>
    <row r="3" spans="3:11" x14ac:dyDescent="0.35">
      <c r="C3" s="1" t="s">
        <v>49</v>
      </c>
      <c r="D3" s="2"/>
      <c r="E3" s="2"/>
    </row>
    <row r="4" spans="3:11" ht="15" thickBot="1" x14ac:dyDescent="0.4"/>
    <row r="5" spans="3:11" ht="58.5" thickBot="1" x14ac:dyDescent="0.4">
      <c r="C5" s="16" t="s">
        <v>5</v>
      </c>
      <c r="D5" s="4" t="s">
        <v>38</v>
      </c>
      <c r="E5" s="5" t="s">
        <v>17</v>
      </c>
      <c r="F5" s="10"/>
      <c r="G5" s="10"/>
    </row>
    <row r="6" spans="3:11" ht="15" thickBot="1" x14ac:dyDescent="0.4">
      <c r="C6" s="16"/>
      <c r="D6" s="5" t="s">
        <v>6</v>
      </c>
      <c r="E6" s="6" t="s">
        <v>99</v>
      </c>
    </row>
    <row r="7" spans="3:11" ht="44" thickBot="1" x14ac:dyDescent="0.4">
      <c r="C7" s="4" t="s">
        <v>7</v>
      </c>
      <c r="D7" s="4" t="s">
        <v>19</v>
      </c>
      <c r="E7" s="5" t="s">
        <v>102</v>
      </c>
    </row>
    <row r="8" spans="3:11" ht="15" thickBot="1" x14ac:dyDescent="0.4">
      <c r="C8" s="4" t="s">
        <v>12</v>
      </c>
      <c r="D8" s="4"/>
      <c r="E8" s="5"/>
    </row>
    <row r="9" spans="3:11" ht="147" customHeight="1" thickBot="1" x14ac:dyDescent="0.4">
      <c r="C9" s="4" t="s">
        <v>8</v>
      </c>
      <c r="D9" s="4" t="s">
        <v>39</v>
      </c>
      <c r="E9" s="4" t="s">
        <v>100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15</v>
      </c>
      <c r="J11" s="5" t="s">
        <v>3</v>
      </c>
      <c r="K11" s="5" t="s">
        <v>4</v>
      </c>
    </row>
    <row r="12" spans="3:11" ht="15" thickBot="1" x14ac:dyDescent="0.4">
      <c r="C12" s="5">
        <v>1</v>
      </c>
      <c r="D12" s="5" t="s">
        <v>55</v>
      </c>
      <c r="E12" s="5" t="s">
        <v>80</v>
      </c>
      <c r="F12" s="8">
        <v>41563</v>
      </c>
      <c r="G12" s="8">
        <v>42245</v>
      </c>
      <c r="H12" s="9">
        <f>(G12-F12+1)/365</f>
        <v>1.8712328767123287</v>
      </c>
      <c r="I12" s="9"/>
      <c r="J12" s="5">
        <v>326</v>
      </c>
      <c r="K12" s="5"/>
    </row>
    <row r="13" spans="3:11" ht="15" thickBot="1" x14ac:dyDescent="0.4">
      <c r="C13" s="5">
        <v>2</v>
      </c>
      <c r="D13" s="5" t="s">
        <v>55</v>
      </c>
      <c r="E13" s="5" t="s">
        <v>101</v>
      </c>
      <c r="F13" s="8">
        <v>36360</v>
      </c>
      <c r="G13" s="8">
        <v>38315</v>
      </c>
      <c r="H13" s="9">
        <f>(G13-F13+1)/365</f>
        <v>5.3589041095890408</v>
      </c>
      <c r="I13" s="9"/>
      <c r="J13" s="5">
        <v>327</v>
      </c>
      <c r="K13" s="5"/>
    </row>
    <row r="14" spans="3:11" ht="15" thickBot="1" x14ac:dyDescent="0.4">
      <c r="C14" s="5">
        <v>3</v>
      </c>
      <c r="D14" s="5"/>
      <c r="E14" s="7"/>
      <c r="F14" s="8"/>
      <c r="G14" s="8"/>
      <c r="H14" s="9"/>
      <c r="I14" s="9"/>
      <c r="J14" s="5"/>
      <c r="K14" s="5"/>
    </row>
    <row r="15" spans="3:11" ht="15" thickBot="1" x14ac:dyDescent="0.4">
      <c r="C15" s="5">
        <v>4</v>
      </c>
      <c r="D15" s="5"/>
      <c r="E15" s="5"/>
      <c r="F15" s="8"/>
      <c r="G15" s="8"/>
      <c r="H15" s="9"/>
      <c r="I15" s="9"/>
      <c r="J15" s="5"/>
      <c r="K15" s="5"/>
    </row>
    <row r="16" spans="3:11" ht="15" thickBot="1" x14ac:dyDescent="0.4">
      <c r="C16" s="5">
        <v>5</v>
      </c>
      <c r="D16" s="5"/>
      <c r="E16" s="4"/>
      <c r="F16" s="8"/>
      <c r="G16" s="8"/>
      <c r="H16" s="9"/>
      <c r="I16" s="9"/>
      <c r="J16" s="5"/>
      <c r="K16" s="5"/>
    </row>
    <row r="17" spans="3:11" ht="15" thickBot="1" x14ac:dyDescent="0.4">
      <c r="C17" s="5">
        <v>6</v>
      </c>
      <c r="D17" s="5"/>
      <c r="E17" s="4"/>
      <c r="F17" s="8"/>
      <c r="G17" s="8"/>
      <c r="H17" s="9"/>
      <c r="I17" s="9"/>
      <c r="J17" s="5"/>
      <c r="K17" s="5"/>
    </row>
    <row r="18" spans="3:11" ht="15" thickBot="1" x14ac:dyDescent="0.4">
      <c r="C18" s="5">
        <v>7</v>
      </c>
      <c r="D18" s="5"/>
      <c r="E18" s="4"/>
      <c r="F18" s="8"/>
      <c r="G18" s="8"/>
      <c r="H18" s="9"/>
      <c r="I18" s="9"/>
      <c r="J18" s="5"/>
      <c r="K18" s="5"/>
    </row>
    <row r="19" spans="3:11" ht="15" thickBot="1" x14ac:dyDescent="0.4">
      <c r="H19" s="9">
        <f>SUM(H12:H18)</f>
        <v>7.2301369863013694</v>
      </c>
      <c r="I19" s="9"/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3:L19"/>
  <sheetViews>
    <sheetView zoomScale="60" zoomScaleNormal="60" workbookViewId="0"/>
  </sheetViews>
  <sheetFormatPr baseColWidth="10" defaultColWidth="11.453125" defaultRowHeight="14.5" x14ac:dyDescent="0.35"/>
  <cols>
    <col min="1" max="2" width="11.453125" style="2"/>
    <col min="3" max="3" width="47.7265625" style="3" bestFit="1" customWidth="1"/>
    <col min="4" max="4" width="39.81640625" style="3" bestFit="1" customWidth="1"/>
    <col min="5" max="5" width="43" style="3" customWidth="1"/>
    <col min="6" max="6" width="17.54296875" style="3" customWidth="1"/>
    <col min="7" max="7" width="14.7265625" style="3" customWidth="1"/>
    <col min="8" max="9" width="11.7265625" style="3" customWidth="1"/>
    <col min="10" max="10" width="11.1796875" style="3" customWidth="1"/>
    <col min="11" max="11" width="27" style="3" bestFit="1" customWidth="1"/>
    <col min="12" max="12" width="11.453125" style="3"/>
    <col min="13" max="16384" width="11.453125" style="2"/>
  </cols>
  <sheetData>
    <row r="3" spans="3:11" x14ac:dyDescent="0.35">
      <c r="C3" s="1" t="s">
        <v>50</v>
      </c>
      <c r="D3" s="2"/>
      <c r="E3" s="2"/>
    </row>
    <row r="4" spans="3:11" ht="15" thickBot="1" x14ac:dyDescent="0.4"/>
    <row r="5" spans="3:11" ht="15" thickBot="1" x14ac:dyDescent="0.4">
      <c r="C5" s="16" t="s">
        <v>5</v>
      </c>
      <c r="D5" s="4" t="s">
        <v>40</v>
      </c>
      <c r="E5" s="5" t="s">
        <v>20</v>
      </c>
      <c r="F5" s="10"/>
      <c r="G5" s="10"/>
    </row>
    <row r="6" spans="3:11" ht="15" thickBot="1" x14ac:dyDescent="0.4">
      <c r="C6" s="16"/>
      <c r="D6" s="5" t="s">
        <v>117</v>
      </c>
      <c r="E6" s="6" t="s">
        <v>103</v>
      </c>
    </row>
    <row r="7" spans="3:11" ht="102" thickBot="1" x14ac:dyDescent="0.4">
      <c r="C7" s="4" t="s">
        <v>7</v>
      </c>
      <c r="D7" s="4" t="s">
        <v>42</v>
      </c>
      <c r="E7" s="14" t="s">
        <v>111</v>
      </c>
      <c r="F7" s="15"/>
    </row>
    <row r="8" spans="3:11" ht="15" thickBot="1" x14ac:dyDescent="0.4">
      <c r="C8" s="4" t="s">
        <v>12</v>
      </c>
      <c r="D8" s="4"/>
      <c r="E8" s="5"/>
    </row>
    <row r="9" spans="3:11" ht="179.15" customHeight="1" thickBot="1" x14ac:dyDescent="0.4">
      <c r="C9" s="4" t="s">
        <v>8</v>
      </c>
      <c r="D9" s="4" t="s">
        <v>41</v>
      </c>
      <c r="E9" s="4" t="s">
        <v>104</v>
      </c>
    </row>
    <row r="10" spans="3:11" ht="15" thickBot="1" x14ac:dyDescent="0.4"/>
    <row r="11" spans="3:11" ht="29.5" thickBot="1" x14ac:dyDescent="0.4">
      <c r="C11" s="5" t="s">
        <v>0</v>
      </c>
      <c r="D11" s="5" t="s">
        <v>9</v>
      </c>
      <c r="E11" s="7" t="s">
        <v>10</v>
      </c>
      <c r="F11" s="5" t="s">
        <v>1</v>
      </c>
      <c r="G11" s="5" t="s">
        <v>2</v>
      </c>
      <c r="H11" s="5" t="s">
        <v>11</v>
      </c>
      <c r="I11" s="5" t="s">
        <v>15</v>
      </c>
      <c r="J11" s="5" t="s">
        <v>3</v>
      </c>
      <c r="K11" s="5" t="s">
        <v>4</v>
      </c>
    </row>
    <row r="12" spans="3:11" ht="15" thickBot="1" x14ac:dyDescent="0.4">
      <c r="C12" s="5">
        <v>1</v>
      </c>
      <c r="D12" s="5" t="s">
        <v>106</v>
      </c>
      <c r="E12" s="5" t="s">
        <v>105</v>
      </c>
      <c r="F12" s="8">
        <v>44813</v>
      </c>
      <c r="G12" s="8">
        <v>45096</v>
      </c>
      <c r="H12" s="13">
        <f>(G12-F12+1)/365</f>
        <v>0.77808219178082194</v>
      </c>
      <c r="I12" s="9"/>
      <c r="J12" s="5">
        <v>338</v>
      </c>
      <c r="K12" s="5"/>
    </row>
    <row r="13" spans="3:11" ht="15" thickBot="1" x14ac:dyDescent="0.4">
      <c r="C13" s="5">
        <v>2</v>
      </c>
      <c r="D13" s="5" t="s">
        <v>106</v>
      </c>
      <c r="E13" s="5" t="s">
        <v>105</v>
      </c>
      <c r="F13" s="8">
        <v>43313</v>
      </c>
      <c r="G13" s="8">
        <v>44812</v>
      </c>
      <c r="H13" s="13">
        <f>(G13-F13+1)/365</f>
        <v>4.1095890410958908</v>
      </c>
      <c r="I13" s="9"/>
      <c r="J13" s="5">
        <v>339</v>
      </c>
      <c r="K13" s="5"/>
    </row>
    <row r="14" spans="3:11" ht="44" thickBot="1" x14ac:dyDescent="0.4">
      <c r="C14" s="5">
        <v>3</v>
      </c>
      <c r="D14" s="5" t="s">
        <v>106</v>
      </c>
      <c r="E14" s="5" t="s">
        <v>105</v>
      </c>
      <c r="F14" s="8">
        <v>43313</v>
      </c>
      <c r="G14" s="8">
        <v>44511</v>
      </c>
      <c r="H14" s="13"/>
      <c r="I14" s="9"/>
      <c r="J14" s="5">
        <v>340</v>
      </c>
      <c r="K14" s="5" t="s">
        <v>115</v>
      </c>
    </row>
    <row r="15" spans="3:11" ht="29.5" thickBot="1" x14ac:dyDescent="0.4">
      <c r="C15" s="5">
        <v>4</v>
      </c>
      <c r="D15" s="5" t="s">
        <v>55</v>
      </c>
      <c r="E15" s="5" t="s">
        <v>107</v>
      </c>
      <c r="F15" s="8">
        <v>42690</v>
      </c>
      <c r="G15" s="8">
        <v>43054</v>
      </c>
      <c r="H15" s="13">
        <f>(G15-F15+1)/365</f>
        <v>1</v>
      </c>
      <c r="I15" s="9"/>
      <c r="J15" s="5">
        <v>341</v>
      </c>
      <c r="K15" s="5"/>
    </row>
    <row r="16" spans="3:11" ht="29.5" thickBot="1" x14ac:dyDescent="0.4">
      <c r="C16" s="5">
        <v>5</v>
      </c>
      <c r="D16" s="5" t="s">
        <v>61</v>
      </c>
      <c r="E16" s="4" t="s">
        <v>108</v>
      </c>
      <c r="F16" s="8">
        <v>41575</v>
      </c>
      <c r="G16" s="8">
        <v>42689</v>
      </c>
      <c r="H16" s="13">
        <f>(G16-F16+1)/365</f>
        <v>3.0547945205479454</v>
      </c>
      <c r="I16" s="9"/>
      <c r="J16" s="5">
        <v>342</v>
      </c>
      <c r="K16" s="5"/>
    </row>
    <row r="17" spans="3:11" ht="58.5" thickBot="1" x14ac:dyDescent="0.4">
      <c r="C17" s="5">
        <v>6</v>
      </c>
      <c r="D17" s="5" t="s">
        <v>109</v>
      </c>
      <c r="E17" s="4" t="s">
        <v>21</v>
      </c>
      <c r="F17" s="8">
        <v>40133</v>
      </c>
      <c r="G17" s="8">
        <v>40938</v>
      </c>
      <c r="H17" s="13">
        <f>(G17-F17+1)/365</f>
        <v>2.2082191780821918</v>
      </c>
      <c r="I17" s="9"/>
      <c r="J17" s="5">
        <v>343</v>
      </c>
      <c r="K17" s="5" t="s">
        <v>110</v>
      </c>
    </row>
    <row r="18" spans="3:11" ht="15" thickBot="1" x14ac:dyDescent="0.4">
      <c r="C18" s="5">
        <v>7</v>
      </c>
      <c r="D18" s="5"/>
      <c r="E18" s="4"/>
      <c r="F18" s="8"/>
      <c r="G18" s="8"/>
      <c r="H18" s="9"/>
      <c r="I18" s="9"/>
      <c r="J18" s="5"/>
      <c r="K18" s="5"/>
    </row>
    <row r="19" spans="3:11" ht="15" thickBot="1" x14ac:dyDescent="0.4">
      <c r="H19" s="9">
        <f>SUM(H12:H18)</f>
        <v>11.15068493150685</v>
      </c>
      <c r="I19" s="9"/>
    </row>
  </sheetData>
  <mergeCells count="1">
    <mergeCell ref="C5:C6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H4ZUARPRAJFR-49-8473</_dlc_DocId>
    <_dlc_DocIdUrl xmlns="c9af1732-5c4a-47a8-8a40-65a3d58cbfeb">
      <Url>http://portal/seccion/centro_documental/_layouts/15/DocIdRedir.aspx?ID=H4ZUARPRAJFR-49-8473</Url>
      <Description>H4ZUARPRAJFR-49-8473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141B4-2931-4305-A869-2426D618CEB8}"/>
</file>

<file path=customXml/itemProps2.xml><?xml version="1.0" encoding="utf-8"?>
<ds:datastoreItem xmlns:ds="http://schemas.openxmlformats.org/officeDocument/2006/customXml" ds:itemID="{F33D44FE-9958-4774-8C3C-1B938D73B485}"/>
</file>

<file path=customXml/itemProps3.xml><?xml version="1.0" encoding="utf-8"?>
<ds:datastoreItem xmlns:ds="http://schemas.openxmlformats.org/officeDocument/2006/customXml" ds:itemID="{6CA7EB8D-F818-4176-9048-8677537E7B5A}"/>
</file>

<file path=customXml/itemProps4.xml><?xml version="1.0" encoding="utf-8"?>
<ds:datastoreItem xmlns:ds="http://schemas.openxmlformats.org/officeDocument/2006/customXml" ds:itemID="{4571B3EB-AEE7-4004-9C1F-9B72AB998C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TD-1-S1A - HUAYAMA</vt:lpstr>
      <vt:lpstr>TD-2-S1B - LA ROSA</vt:lpstr>
      <vt:lpstr>TD-3-S2 - CARRUITERO</vt:lpstr>
      <vt:lpstr>TD-3-S2 - LAZARO</vt:lpstr>
      <vt:lpstr>TD-4-S2 - ORIUNDO</vt:lpstr>
      <vt:lpstr>TD-5-S3A - DIAZ</vt:lpstr>
      <vt:lpstr>TD-6-S3B - RUIDIAS</vt:lpstr>
      <vt:lpstr>TD-7-S1B - LA TORRE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dcterms:created xsi:type="dcterms:W3CDTF">2019-11-14T14:16:27Z</dcterms:created>
  <dcterms:modified xsi:type="dcterms:W3CDTF">2023-08-28T16:59:53Z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fbef041d-788a-4f96-b839-a10228eba449</vt:lpwstr>
  </property>
</Properties>
</file>