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HL\2023\5. Programa Anual de Supervisión\5. PSES 17-2023-Osinergmin-DSHL\8. Evaluación\"/>
    </mc:Choice>
  </mc:AlternateContent>
  <bookViews>
    <workbookView xWindow="0" yWindow="0" windowWidth="19200" windowHeight="6180" activeTab="8"/>
  </bookViews>
  <sheets>
    <sheet name="S1 - YAÑEZ" sheetId="16" r:id="rId1"/>
    <sheet name="S2 - BARRIOS" sheetId="17" r:id="rId2"/>
    <sheet name="S2 - SIERRA" sheetId="18" r:id="rId3"/>
    <sheet name="S2 - SAAVEDRA" sheetId="19" r:id="rId4"/>
    <sheet name="S3 - ESCOBAR" sheetId="20" r:id="rId5"/>
    <sheet name="S3 - ELIAS" sheetId="21" r:id="rId6"/>
    <sheet name="S3 - ROMERO" sheetId="23" r:id="rId7"/>
    <sheet name="S3 - VERGARA" sheetId="24" r:id="rId8"/>
    <sheet name="S2 - BELTRAN" sheetId="2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5" l="1"/>
  <c r="H15" i="25"/>
  <c r="I13" i="20" l="1"/>
  <c r="I14" i="20"/>
  <c r="I15" i="20"/>
  <c r="I16" i="20"/>
  <c r="I17" i="20"/>
  <c r="I18" i="20"/>
  <c r="I19" i="20"/>
  <c r="I12" i="20"/>
  <c r="I13" i="18" l="1"/>
  <c r="I14" i="18"/>
  <c r="I15" i="18"/>
  <c r="I16" i="18"/>
  <c r="I17" i="18"/>
  <c r="I18" i="18"/>
  <c r="I19" i="18"/>
  <c r="I12" i="18"/>
  <c r="I19" i="17" l="1"/>
  <c r="H15" i="17"/>
  <c r="I15" i="17" s="1"/>
  <c r="H14" i="17"/>
  <c r="I14" i="17" s="1"/>
  <c r="H13" i="17"/>
  <c r="I13" i="17" s="1"/>
  <c r="I17" i="17"/>
  <c r="I18" i="17"/>
  <c r="I12" i="17"/>
  <c r="H17" i="16"/>
  <c r="I17" i="16" s="1"/>
  <c r="H18" i="16"/>
  <c r="I18" i="16" s="1"/>
  <c r="H16" i="16"/>
  <c r="I16" i="16" s="1"/>
  <c r="I15" i="16"/>
  <c r="I14" i="16"/>
  <c r="I13" i="16"/>
  <c r="I12" i="16"/>
  <c r="H17" i="25"/>
  <c r="H14" i="25"/>
  <c r="H13" i="25"/>
  <c r="H12" i="25"/>
  <c r="H11" i="25"/>
  <c r="H17" i="24"/>
  <c r="H16" i="24"/>
  <c r="H15" i="24"/>
  <c r="H14" i="24"/>
  <c r="H13" i="24"/>
  <c r="H12" i="24"/>
  <c r="H11" i="24"/>
  <c r="H18" i="24" s="1"/>
  <c r="H17" i="23"/>
  <c r="H16" i="23"/>
  <c r="H15" i="23"/>
  <c r="H14" i="23"/>
  <c r="H13" i="23"/>
  <c r="H12" i="23"/>
  <c r="H11" i="23"/>
  <c r="H18" i="23" s="1"/>
  <c r="H17" i="21"/>
  <c r="H16" i="21"/>
  <c r="H15" i="21"/>
  <c r="H14" i="21"/>
  <c r="H13" i="21"/>
  <c r="H12" i="21"/>
  <c r="H11" i="21"/>
  <c r="H18" i="21" s="1"/>
  <c r="H18" i="20"/>
  <c r="H17" i="20"/>
  <c r="H16" i="20"/>
  <c r="H15" i="20"/>
  <c r="H14" i="20"/>
  <c r="H13" i="20"/>
  <c r="H12" i="20"/>
  <c r="H19" i="20" s="1"/>
  <c r="H17" i="19"/>
  <c r="H16" i="19"/>
  <c r="H15" i="19"/>
  <c r="H14" i="19"/>
  <c r="H13" i="19"/>
  <c r="H12" i="19"/>
  <c r="H11" i="19"/>
  <c r="H18" i="19" s="1"/>
  <c r="H18" i="18"/>
  <c r="H17" i="18"/>
  <c r="H16" i="18"/>
  <c r="H15" i="18"/>
  <c r="H14" i="18"/>
  <c r="H13" i="18"/>
  <c r="H12" i="18"/>
  <c r="H19" i="18" s="1"/>
  <c r="H18" i="17"/>
  <c r="H17" i="17"/>
  <c r="H16" i="17"/>
  <c r="H12" i="17"/>
  <c r="H18" i="25" l="1"/>
  <c r="H19" i="17"/>
  <c r="I19" i="16"/>
  <c r="H15" i="16"/>
  <c r="H14" i="16"/>
  <c r="H13" i="16"/>
  <c r="H12" i="16"/>
  <c r="H19" i="16" l="1"/>
</calcChain>
</file>

<file path=xl/sharedStrings.xml><?xml version="1.0" encoding="utf-8"?>
<sst xmlns="http://schemas.openxmlformats.org/spreadsheetml/2006/main" count="271" uniqueCount="116">
  <si>
    <t>N°</t>
  </si>
  <si>
    <t xml:space="preserve">Inicio </t>
  </si>
  <si>
    <t xml:space="preserve">Fin </t>
  </si>
  <si>
    <t>Folio</t>
  </si>
  <si>
    <t>Observación</t>
  </si>
  <si>
    <t>Formación</t>
  </si>
  <si>
    <t>CIP</t>
  </si>
  <si>
    <t>Experiencia en la Actividad</t>
  </si>
  <si>
    <t>Capacitación</t>
  </si>
  <si>
    <t>Documento</t>
  </si>
  <si>
    <t>Empresa</t>
  </si>
  <si>
    <t>Años Actividad</t>
  </si>
  <si>
    <t>SERVICIOS Y TECNOLOGIA S.R.L.</t>
  </si>
  <si>
    <t>JOSE ALBERTO YAÑEZ MEZA</t>
  </si>
  <si>
    <t>DANIEL BARRIOS MESTAS</t>
  </si>
  <si>
    <t>RODNEY SAUL SIERRA VARGAS</t>
  </si>
  <si>
    <t>PEDRO BENIGNO SAAVEDRA SANGUINETTI</t>
  </si>
  <si>
    <t>MIGUEL ANGEL ESCOBAR AMESQUITA</t>
  </si>
  <si>
    <t>KATHERINE ELIAS ORE</t>
  </si>
  <si>
    <t>FRANK ROBERTO ROMERO ROMERO</t>
  </si>
  <si>
    <t>LUZ MARIBEL VERGARA CARRASCO</t>
  </si>
  <si>
    <t>JHONATAN BELTRAN SANTOS</t>
  </si>
  <si>
    <t>Título profesional en Ingeniería en alguna de las siguientes especialidades: Mecánica, Mecánica Eléctrica, Mecánica de Fluidos, Industrial, Energía, Química y/o Petroquímica</t>
  </si>
  <si>
    <t xml:space="preserve">• 40 horas de capacitación acumulada en cualquiera de las siguientes materias: API 650, API 653, API 510, API 1104. ASME B31.4, ASME B31.8, API 1160, API 579 
• 60 horas de capacitación acumulada en cualquiera de las siguientes materias: Gestión  o Estudio de Riesgos, Técnicas de Identificación de Riesgos.
</t>
  </si>
  <si>
    <t>Experiencia Especifica</t>
  </si>
  <si>
    <t xml:space="preserve">Diez (10) años de experiencia en el sector hidrocarburos. </t>
  </si>
  <si>
    <t>Seis (6) años en cualquiera de las siguientes actividades: diseño o construcción o supervisión o inspección o mantenimiento de la infraestructura de ductos de transporte de hidrocarburos líquidos, donde se aplique el Decreto Supremo N°081-2007-EM.</t>
  </si>
  <si>
    <t>Años Especifica</t>
  </si>
  <si>
    <t>Ingeniero Petroquimico</t>
  </si>
  <si>
    <t>110077</t>
  </si>
  <si>
    <t xml:space="preserve">• Código ASME B31.4 - 23 horas - folio 174, Sistemas de Gestión de Integridad de Tuberías de Transporte de Gas y Líquidos (API 1160 y ASME B31.8s - 24 horas - folio 183.
• Curso de Estudio de Riesgos en Ductos para Transporte de Hidrocarburos - 24 horas - folio 172, Elaboración y Evaluación de Estudios de Riesgo para el Sector Hidrocarburos - 40 horas - folio 178.
</t>
  </si>
  <si>
    <t>INSPECTRA</t>
  </si>
  <si>
    <t>Coordinador de Proyectos / Ductos de Hidrocarburos</t>
  </si>
  <si>
    <t>Constancia de Trabajo</t>
  </si>
  <si>
    <t>Certificado de Trabajo</t>
  </si>
  <si>
    <t>BUREAU VERITAS DEL PERÚ S.A.</t>
  </si>
  <si>
    <t>Inspector de Soldadura</t>
  </si>
  <si>
    <t>Supervisor</t>
  </si>
  <si>
    <t>CONSORCIO ENGINEERING &amp; SUPERVISION S.A.C. - INSPECCION Y MANTENIMIENTO GOWAL E.I.R.L. - WALTER NOE BALLESTEROS MORALES - TEODORO LUIS MAYOIRGA SANCHEZ</t>
  </si>
  <si>
    <t>Contancia de Prestación de Servicios Profesionales</t>
  </si>
  <si>
    <t>CONSORCIO GAS OIL INSPECTION S.A.C. - OPC CONSULTORES S.A.C. - CASTRO INGENIEROS E.I.R.L.</t>
  </si>
  <si>
    <t>10.22 años de experiencia</t>
  </si>
  <si>
    <t>Título profesional en Ingeniería en alguna de las siguientes especialidades: Mecánica, Mecánica Eléctrica, Mecánica de Fluidos, Industrial, Energía, Química.</t>
  </si>
  <si>
    <t>70 horas de capacitación acumulada en cualquiera de las siguientes materias: ASME B31.4, ASME IX, API 1104, ASME B31.8, API 1160, API 579 o NFPA 11, 14, 15, 20, 24, 25, 70, 72, Inspección de soldadura, Ensayos no destructivos, operación de ducto, elaboración y/o evaluación de estudios de riesgos, gestión de riesgos y/o planes de respuesta de emergencia</t>
  </si>
  <si>
    <t xml:space="preserve">Cinco (5) años de experiencia en el sector hidrocarburos. </t>
  </si>
  <si>
    <t>Cuatro (4) años en cualquiera de las siguientes actividades: diseño o construcción o supervisión o inspección o mantenimiento aplicado a plantas de almacenamiento, refinerías de petróleo, plantas de procesamiento de hidrocarburos, sistema de transporte por ductos, terminales submarinos, ductos de uso propio y ductos en lotes de explotación de hidrocarburos.</t>
  </si>
  <si>
    <t>Ingeniero Mecánico</t>
  </si>
  <si>
    <t>162104</t>
  </si>
  <si>
    <t>Código ASME B31.8 Tuberías de Transporte y Distribución de Gas - 24 horas - folio 207, Inspección de Soldadura - 30 horas - folio 208, Operación y Mantenimiento de Oleoductos y Gasoductos - 30 horas -folio 209</t>
  </si>
  <si>
    <t>Inspector GNV (no se considera toda la vigencia del certificado porque solo se considera aquella experiencia post obtención del grado de bachiller).</t>
  </si>
  <si>
    <t>8.84 años de experiencia</t>
  </si>
  <si>
    <t>4.99 años de experiencia</t>
  </si>
  <si>
    <t>Título profesional en Ingeniería en alguna de las siguientes especialidades: Química, Petroquímica, Materiales y/o Mecánica.</t>
  </si>
  <si>
    <t>• 100 horas de capacitación acumulada en cualquiera de las siguientes materias: Corrosión, recubrimientos, revestimientos y protección catódica.</t>
  </si>
  <si>
    <t>Siete 7 años de experiencia en el sector hidrocarburos.</t>
  </si>
  <si>
    <t>176470</t>
  </si>
  <si>
    <t>INSPECTRA S.A.</t>
  </si>
  <si>
    <t>Ingeniero Inspector</t>
  </si>
  <si>
    <t>Estandar API 1104 - 71 horas - folio 223</t>
  </si>
  <si>
    <t>7.03 años de experiencia</t>
  </si>
  <si>
    <t>Ingeniero Químico</t>
  </si>
  <si>
    <t>20875</t>
  </si>
  <si>
    <t>Corrosión Básica - 36 horas - folio 237, Análisis de Fallas por Corrrosión - 15 horas - folio 241, Corrosión y Selección de Materiales - 50 horas - folio 243.</t>
  </si>
  <si>
    <t>OCCIDENTAL PERUANA INC</t>
  </si>
  <si>
    <t>Ingeniero SR. Química y Corrosión</t>
  </si>
  <si>
    <t>19.16 años de experiencia</t>
  </si>
  <si>
    <t>Título profesional en Ingeniería en alguna de las siguientes especialidades: Industrial, Mecánica-Eléctrica, Metalurgia, Materiales, Petroquímica, Petróleo y Mecánica.</t>
  </si>
  <si>
    <t>• 40 horas de capacitación acumulada en cualquiera de las siguientes materias: API 650,  API 1104, ASME IX. ASME B31.4, ASME B31.8, API 1160, API 579 o NFPA 11, 14, 15, 20, 24, 25, 70, 72, recipientes a presión, Inspección de soldadura, Ensayos no destructivos, operación de ductos y sistemas contraincendios.</t>
  </si>
  <si>
    <t>Tres (03) años de experiencia en el sector hidrocarburos</t>
  </si>
  <si>
    <t>Un (01) año en cualquiera de las siguientes actividades: inspección, supervisión, fiscalización y/o mantenimiento aplicado a ductos de transporte de hidrocarburos .</t>
  </si>
  <si>
    <t>Ingeniería Mecánica</t>
  </si>
  <si>
    <t>132426</t>
  </si>
  <si>
    <t>Calificación de Soldadura ASME IX - 20 horas - folio 262, Soldadura para Sistema de Tuberías para transporte y Distribución de Gas ASME B31.8 - 70 horas - folio 264</t>
  </si>
  <si>
    <t>Supervisión de Materiales</t>
  </si>
  <si>
    <t>9.75 años de experiencia</t>
  </si>
  <si>
    <t>Título profesional en Ingeniería en alguna de las siguientes especialidades: Electrónica o Mecatrónica.</t>
  </si>
  <si>
    <t>• 30 horas de capacitación acumulada en cualquiera de las siguientes materias: Mantenimiento u operación de ductos de transporte, recipientes a presión, gestión /operación/supervisión del sector hidrocarburos o sistemas de detección de fugas.</t>
  </si>
  <si>
    <t xml:space="preserve">Tres (03) años de experiencia en mantenimiento, supervisión, inspección de sistemas instrumentados en cualquiera de las siguientes infraestructuras del sector hidrocarburos líquidos: Plantas de procesamiento, Refinerías, plantas de almacenamiento o ductos/sistemas de transporte </t>
  </si>
  <si>
    <t>Ingeniera Mecatrónica</t>
  </si>
  <si>
    <t>111410</t>
  </si>
  <si>
    <t>Gestión de Proyectos orientado a Hidrocarburos - 90 horas - folio 275</t>
  </si>
  <si>
    <t>JS INDUSTRIAL S.A.C.</t>
  </si>
  <si>
    <t>4.59 años de experiencia</t>
  </si>
  <si>
    <t>Título profesional en Ingeniería en alguna de las siguientes especialidades: Materiales, Mecánica, Industrial, Química, Petroquímica, Civil, Mecánica de Fluidos, Metalúrgica, Petróleo, Gas Natural y Mecánica Eléctrica</t>
  </si>
  <si>
    <t>• 20 horas de capacitación acumulada en cualquiera de las siguientes materias: Diseño, construcción o mantenimiento de tanques y/o ductos basado en API 650, API 653, API 1104, ASME IX, ASME B31.4, ASME B31.8, API 579, API 570, operación o integridad de ductos, ensayos no destructivos, inspección de soldadura y/o mantenimiento.</t>
  </si>
  <si>
    <t>Experiencia General: Un (01) año de experiencia brindando servicios profesionales en la industria de los hidrocarburos.</t>
  </si>
  <si>
    <t>143555</t>
  </si>
  <si>
    <t>Curso Calificación de Soldadura ASME Sección IX 2019 - 10 horas - Folio 291, Diseño, Fabricación, Inspección de Tuberías según ASME B31.3 y API 570 - 16 horas - Folio 292</t>
  </si>
  <si>
    <t>TECNICAS REUNIDAS DE TALARA S.A.C.</t>
  </si>
  <si>
    <t>Inspector de Calidad de Tubería</t>
  </si>
  <si>
    <t>2.03 años de experiencia</t>
  </si>
  <si>
    <t>Ingeniera Mecánica</t>
  </si>
  <si>
    <t>104990</t>
  </si>
  <si>
    <t>Herramientas para la Gestión del Mantenimiento - 42 horas - Folio 308</t>
  </si>
  <si>
    <t>Constancia de Conformidad de Prestación de Servicios Profesionales</t>
  </si>
  <si>
    <t>OIL &amp; GAS SERVICE AND CONSULTING S.A.C.</t>
  </si>
  <si>
    <t>Plantas de Almacenamiento de Hidrocarburos</t>
  </si>
  <si>
    <t>1 año de experiencia</t>
  </si>
  <si>
    <t>Título profesional en Derecho.</t>
  </si>
  <si>
    <t>180 horas de capacitación en cualquiera de los siguientes temas: Gestión de Hidrocarburos o Energía, Derecho Administrativo, Gestión Pública, Derecho de la Energía, Regulación de Energía o Regulación de Servicios Públicos.</t>
  </si>
  <si>
    <t>Cinco (5) años de experiencia realizando funciones relacionadas a acciones de fiscalización y/o supervisión en el sector hidrocarburos y/o tramitación u otras actividades asociadas a procedimientos administrativos sancionadores u obtención de títulos habilitantes en el sector hidrocarburos.</t>
  </si>
  <si>
    <t>Abogado</t>
  </si>
  <si>
    <t>CAL</t>
  </si>
  <si>
    <t>56689</t>
  </si>
  <si>
    <t>IX Curso de Extensión Universitaria de Osinergmin,  Derecho de la Energía - 227 horas - Folio 320</t>
  </si>
  <si>
    <t xml:space="preserve">Constancia de Prestación de Servicios de Supervisión </t>
  </si>
  <si>
    <t>OSINERGMIN</t>
  </si>
  <si>
    <t>Supervisor (no se considera toda la vigencia del certificado porque se traslapa con el periodo del siguiente certificado presentado).</t>
  </si>
  <si>
    <t xml:space="preserve">Constancia de Prestación de Servicios </t>
  </si>
  <si>
    <t>CARE ENERGY E.I.R.L.</t>
  </si>
  <si>
    <t>Abogado Supervisor de Hidrocarburos</t>
  </si>
  <si>
    <t>Constancia de Prestación de Servicios Profesionales</t>
  </si>
  <si>
    <t>CONSORCIO ANC ENERGY CONSULTING &amp; SUPERVISION S.A.C. - JAS 77 CONSULTORES CONTRATISTAS S.A.C. - EVALUACIÓN Y SUPERVISIÓN EN ENERGIA E.I.R.L.</t>
  </si>
  <si>
    <t>Supervisión Sub Sector Hidrocarburos Líquidos</t>
  </si>
  <si>
    <t>7.86 años de experiencia</t>
  </si>
  <si>
    <t>Ingeniero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</si>
</sst>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9"/>
  <sheetViews>
    <sheetView topLeftCell="A8" workbookViewId="0">
      <selection activeCell="K16" sqref="K16"/>
    </sheetView>
  </sheetViews>
  <sheetFormatPr baseColWidth="10" defaultColWidth="11.453125" defaultRowHeight="14.5" x14ac:dyDescent="0.35"/>
  <cols>
    <col min="1" max="2" width="11.453125" style="2"/>
    <col min="3" max="3" width="16.54296875" style="3" customWidth="1"/>
    <col min="4" max="4" width="35.7265625" style="3" customWidth="1"/>
    <col min="5" max="5" width="34.1796875" style="3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13</v>
      </c>
      <c r="D3" s="2"/>
      <c r="E3" s="2"/>
    </row>
    <row r="4" spans="3:11" ht="15" thickBot="1" x14ac:dyDescent="0.4"/>
    <row r="5" spans="3:11" ht="73" thickBot="1" x14ac:dyDescent="0.4">
      <c r="C5" s="15" t="s">
        <v>5</v>
      </c>
      <c r="D5" s="4" t="s">
        <v>22</v>
      </c>
      <c r="E5" s="5" t="s">
        <v>28</v>
      </c>
    </row>
    <row r="6" spans="3:11" ht="15" thickBot="1" x14ac:dyDescent="0.4">
      <c r="C6" s="15"/>
      <c r="D6" s="5" t="s">
        <v>6</v>
      </c>
      <c r="E6" s="6" t="s">
        <v>29</v>
      </c>
    </row>
    <row r="7" spans="3:11" ht="29.5" thickBot="1" x14ac:dyDescent="0.4">
      <c r="C7" s="4" t="s">
        <v>7</v>
      </c>
      <c r="D7" s="4" t="s">
        <v>25</v>
      </c>
      <c r="E7" s="5" t="s">
        <v>41</v>
      </c>
    </row>
    <row r="8" spans="3:11" ht="102" thickBot="1" x14ac:dyDescent="0.4">
      <c r="C8" s="4" t="s">
        <v>24</v>
      </c>
      <c r="D8" s="4" t="s">
        <v>26</v>
      </c>
      <c r="E8" s="5" t="s">
        <v>41</v>
      </c>
    </row>
    <row r="9" spans="3:11" ht="179" customHeight="1" thickBot="1" x14ac:dyDescent="0.4">
      <c r="C9" s="4" t="s">
        <v>8</v>
      </c>
      <c r="D9" s="4" t="s">
        <v>23</v>
      </c>
      <c r="E9" s="4" t="s">
        <v>30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27</v>
      </c>
      <c r="J11" s="5" t="s">
        <v>3</v>
      </c>
      <c r="K11" s="5" t="s">
        <v>4</v>
      </c>
    </row>
    <row r="12" spans="3:11" ht="29.5" thickBot="1" x14ac:dyDescent="0.4">
      <c r="C12" s="5">
        <v>1</v>
      </c>
      <c r="D12" s="5" t="s">
        <v>33</v>
      </c>
      <c r="E12" s="5" t="s">
        <v>31</v>
      </c>
      <c r="F12" s="8">
        <v>39148</v>
      </c>
      <c r="G12" s="8">
        <v>40501</v>
      </c>
      <c r="H12" s="9">
        <f t="shared" ref="H12:H18" si="0">(G12-F12)/365</f>
        <v>3.7068493150684931</v>
      </c>
      <c r="I12" s="9">
        <f t="shared" ref="I12:I18" si="1">+H12</f>
        <v>3.7068493150684931</v>
      </c>
      <c r="J12" s="5">
        <v>186</v>
      </c>
      <c r="K12" s="5" t="s">
        <v>32</v>
      </c>
    </row>
    <row r="13" spans="3:11" ht="15" thickBot="1" x14ac:dyDescent="0.4">
      <c r="C13" s="5">
        <v>2</v>
      </c>
      <c r="D13" s="5" t="s">
        <v>34</v>
      </c>
      <c r="E13" s="5" t="s">
        <v>35</v>
      </c>
      <c r="F13" s="8">
        <v>40506</v>
      </c>
      <c r="G13" s="8">
        <v>40975</v>
      </c>
      <c r="H13" s="9">
        <f t="shared" si="0"/>
        <v>1.284931506849315</v>
      </c>
      <c r="I13" s="9">
        <f t="shared" si="1"/>
        <v>1.284931506849315</v>
      </c>
      <c r="J13" s="5">
        <v>187</v>
      </c>
      <c r="K13" s="5" t="s">
        <v>36</v>
      </c>
    </row>
    <row r="14" spans="3:11" ht="15" thickBot="1" x14ac:dyDescent="0.4">
      <c r="C14" s="5">
        <v>3</v>
      </c>
      <c r="D14" s="5" t="s">
        <v>34</v>
      </c>
      <c r="E14" s="7" t="s">
        <v>12</v>
      </c>
      <c r="F14" s="8">
        <v>42697</v>
      </c>
      <c r="G14" s="8">
        <v>43061</v>
      </c>
      <c r="H14" s="9">
        <f t="shared" si="0"/>
        <v>0.99726027397260275</v>
      </c>
      <c r="I14" s="9">
        <f t="shared" si="1"/>
        <v>0.99726027397260275</v>
      </c>
      <c r="J14" s="5">
        <v>191</v>
      </c>
      <c r="K14" s="5" t="s">
        <v>37</v>
      </c>
    </row>
    <row r="15" spans="3:11" ht="73" thickBot="1" x14ac:dyDescent="0.4">
      <c r="C15" s="5">
        <v>4</v>
      </c>
      <c r="D15" s="5" t="s">
        <v>39</v>
      </c>
      <c r="E15" s="5" t="s">
        <v>38</v>
      </c>
      <c r="F15" s="8">
        <v>43124</v>
      </c>
      <c r="G15" s="8">
        <v>43489</v>
      </c>
      <c r="H15" s="9">
        <f t="shared" si="0"/>
        <v>1</v>
      </c>
      <c r="I15" s="9">
        <f t="shared" si="1"/>
        <v>1</v>
      </c>
      <c r="J15" s="5">
        <v>192</v>
      </c>
      <c r="K15" s="5" t="s">
        <v>37</v>
      </c>
    </row>
    <row r="16" spans="3:11" ht="87.5" thickBot="1" x14ac:dyDescent="0.4">
      <c r="C16" s="5">
        <v>5</v>
      </c>
      <c r="D16" s="5" t="s">
        <v>34</v>
      </c>
      <c r="E16" s="4" t="s">
        <v>40</v>
      </c>
      <c r="F16" s="8">
        <v>43553</v>
      </c>
      <c r="G16" s="8">
        <v>43752</v>
      </c>
      <c r="H16" s="9">
        <f t="shared" si="0"/>
        <v>0.54520547945205478</v>
      </c>
      <c r="I16" s="9">
        <f t="shared" si="1"/>
        <v>0.54520547945205478</v>
      </c>
      <c r="J16" s="5">
        <v>193</v>
      </c>
      <c r="K16" s="5" t="s">
        <v>107</v>
      </c>
    </row>
    <row r="17" spans="3:11" ht="44" thickBot="1" x14ac:dyDescent="0.4">
      <c r="C17" s="5">
        <v>6</v>
      </c>
      <c r="D17" s="5" t="s">
        <v>34</v>
      </c>
      <c r="E17" s="4" t="s">
        <v>40</v>
      </c>
      <c r="F17" s="8">
        <v>43753</v>
      </c>
      <c r="G17" s="8">
        <v>44483</v>
      </c>
      <c r="H17" s="9">
        <f t="shared" si="0"/>
        <v>2</v>
      </c>
      <c r="I17" s="9">
        <f t="shared" si="1"/>
        <v>2</v>
      </c>
      <c r="J17" s="5">
        <v>194</v>
      </c>
      <c r="K17" s="5" t="s">
        <v>37</v>
      </c>
    </row>
    <row r="18" spans="3:11" ht="44" thickBot="1" x14ac:dyDescent="0.4">
      <c r="C18" s="5">
        <v>7</v>
      </c>
      <c r="D18" s="5" t="s">
        <v>34</v>
      </c>
      <c r="E18" s="4" t="s">
        <v>40</v>
      </c>
      <c r="F18" s="8">
        <v>44893</v>
      </c>
      <c r="G18" s="8">
        <v>45142</v>
      </c>
      <c r="H18" s="9">
        <f t="shared" si="0"/>
        <v>0.68219178082191778</v>
      </c>
      <c r="I18" s="9">
        <f t="shared" si="1"/>
        <v>0.68219178082191778</v>
      </c>
      <c r="J18" s="5">
        <v>194</v>
      </c>
      <c r="K18" s="5" t="s">
        <v>37</v>
      </c>
    </row>
    <row r="19" spans="3:11" ht="15" thickBot="1" x14ac:dyDescent="0.4">
      <c r="H19" s="9">
        <f>SUM(H12:H18)</f>
        <v>10.216438356164382</v>
      </c>
      <c r="I19" s="9">
        <f>SUM(I12:I18)</f>
        <v>10.216438356164382</v>
      </c>
    </row>
  </sheetData>
  <mergeCells count="1">
    <mergeCell ref="C5:C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9"/>
  <sheetViews>
    <sheetView topLeftCell="A13" workbookViewId="0">
      <selection activeCell="H11" sqref="H11:I11"/>
    </sheetView>
  </sheetViews>
  <sheetFormatPr baseColWidth="10" defaultColWidth="11.453125" defaultRowHeight="14.5" x14ac:dyDescent="0.35"/>
  <cols>
    <col min="1" max="2" width="11.453125" style="2"/>
    <col min="3" max="3" width="16.54296875" style="3" customWidth="1"/>
    <col min="4" max="4" width="35.7265625" style="3" customWidth="1"/>
    <col min="5" max="5" width="27" style="3" bestFit="1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14</v>
      </c>
      <c r="D3" s="2"/>
      <c r="E3" s="2"/>
    </row>
    <row r="4" spans="3:11" ht="15" thickBot="1" x14ac:dyDescent="0.4"/>
    <row r="5" spans="3:11" ht="58.5" thickBot="1" x14ac:dyDescent="0.4">
      <c r="C5" s="15" t="s">
        <v>5</v>
      </c>
      <c r="D5" s="4" t="s">
        <v>42</v>
      </c>
      <c r="E5" s="5" t="s">
        <v>46</v>
      </c>
    </row>
    <row r="6" spans="3:11" ht="15" thickBot="1" x14ac:dyDescent="0.4">
      <c r="C6" s="15"/>
      <c r="D6" s="5" t="s">
        <v>6</v>
      </c>
      <c r="E6" s="6" t="s">
        <v>47</v>
      </c>
    </row>
    <row r="7" spans="3:11" ht="29.5" thickBot="1" x14ac:dyDescent="0.4">
      <c r="C7" s="4" t="s">
        <v>7</v>
      </c>
      <c r="D7" s="4" t="s">
        <v>44</v>
      </c>
      <c r="E7" s="5" t="s">
        <v>50</v>
      </c>
    </row>
    <row r="8" spans="3:11" ht="145.5" thickBot="1" x14ac:dyDescent="0.4">
      <c r="C8" s="4" t="s">
        <v>24</v>
      </c>
      <c r="D8" s="4" t="s">
        <v>45</v>
      </c>
      <c r="E8" s="5" t="s">
        <v>51</v>
      </c>
    </row>
    <row r="9" spans="3:11" ht="145.5" thickBot="1" x14ac:dyDescent="0.4">
      <c r="C9" s="4" t="s">
        <v>8</v>
      </c>
      <c r="D9" s="4" t="s">
        <v>43</v>
      </c>
      <c r="E9" s="11" t="s">
        <v>48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27</v>
      </c>
      <c r="J11" s="5" t="s">
        <v>3</v>
      </c>
      <c r="K11" s="5" t="s">
        <v>4</v>
      </c>
    </row>
    <row r="12" spans="3:11" ht="116.5" thickBot="1" x14ac:dyDescent="0.4">
      <c r="C12" s="5">
        <v>1</v>
      </c>
      <c r="D12" s="5" t="s">
        <v>39</v>
      </c>
      <c r="E12" s="5" t="s">
        <v>38</v>
      </c>
      <c r="F12" s="8">
        <v>43125</v>
      </c>
      <c r="G12" s="8">
        <v>43489</v>
      </c>
      <c r="H12" s="9">
        <f t="shared" ref="H12:H18" si="0">(G12-F12)/365</f>
        <v>0.99726027397260275</v>
      </c>
      <c r="I12" s="9">
        <f>+H12</f>
        <v>0.99726027397260275</v>
      </c>
      <c r="J12" s="5">
        <v>212</v>
      </c>
      <c r="K12" s="5" t="s">
        <v>37</v>
      </c>
    </row>
    <row r="13" spans="3:11" ht="116.5" thickBot="1" x14ac:dyDescent="0.4">
      <c r="C13" s="5">
        <v>2</v>
      </c>
      <c r="D13" s="5" t="s">
        <v>39</v>
      </c>
      <c r="E13" s="5" t="s">
        <v>38</v>
      </c>
      <c r="F13" s="8">
        <v>43553</v>
      </c>
      <c r="G13" s="8">
        <v>44283</v>
      </c>
      <c r="H13" s="9">
        <f>(G13-F13)/365</f>
        <v>2</v>
      </c>
      <c r="I13" s="9">
        <f>+H13</f>
        <v>2</v>
      </c>
      <c r="J13" s="5">
        <v>212</v>
      </c>
      <c r="K13" s="5" t="s">
        <v>37</v>
      </c>
    </row>
    <row r="14" spans="3:11" ht="116.5" thickBot="1" x14ac:dyDescent="0.4">
      <c r="C14" s="5">
        <v>3</v>
      </c>
      <c r="D14" s="5" t="s">
        <v>39</v>
      </c>
      <c r="E14" s="5" t="s">
        <v>38</v>
      </c>
      <c r="F14" s="8">
        <v>44284</v>
      </c>
      <c r="G14" s="8">
        <v>44648</v>
      </c>
      <c r="H14" s="9">
        <f>(G14-F14)/365</f>
        <v>0.99726027397260275</v>
      </c>
      <c r="I14" s="9">
        <f>+H14</f>
        <v>0.99726027397260275</v>
      </c>
      <c r="J14" s="5">
        <v>212</v>
      </c>
      <c r="K14" s="5" t="s">
        <v>37</v>
      </c>
    </row>
    <row r="15" spans="3:11" ht="116.5" thickBot="1" x14ac:dyDescent="0.4">
      <c r="C15" s="5">
        <v>4</v>
      </c>
      <c r="D15" s="5" t="s">
        <v>39</v>
      </c>
      <c r="E15" s="5" t="s">
        <v>38</v>
      </c>
      <c r="F15" s="8">
        <v>44676</v>
      </c>
      <c r="G15" s="8">
        <v>45040</v>
      </c>
      <c r="H15" s="9">
        <f>(G15-F15)/365</f>
        <v>0.99726027397260275</v>
      </c>
      <c r="I15" s="9">
        <f>+H15</f>
        <v>0.99726027397260275</v>
      </c>
      <c r="J15" s="5">
        <v>212</v>
      </c>
      <c r="K15" s="5" t="s">
        <v>37</v>
      </c>
    </row>
    <row r="16" spans="3:11" ht="87.5" thickBot="1" x14ac:dyDescent="0.4">
      <c r="C16" s="5">
        <v>5</v>
      </c>
      <c r="D16" s="5" t="s">
        <v>34</v>
      </c>
      <c r="E16" s="5" t="s">
        <v>35</v>
      </c>
      <c r="F16" s="8">
        <v>39654</v>
      </c>
      <c r="G16" s="8">
        <v>41060</v>
      </c>
      <c r="H16" s="9">
        <f t="shared" si="0"/>
        <v>3.8520547945205479</v>
      </c>
      <c r="I16" s="9">
        <v>0</v>
      </c>
      <c r="J16" s="5">
        <v>211</v>
      </c>
      <c r="K16" s="5" t="s">
        <v>49</v>
      </c>
    </row>
    <row r="17" spans="3:11" ht="15" thickBot="1" x14ac:dyDescent="0.4">
      <c r="C17" s="5"/>
      <c r="D17" s="4"/>
      <c r="E17" s="10"/>
      <c r="F17" s="8"/>
      <c r="G17" s="8"/>
      <c r="H17" s="9">
        <f t="shared" si="0"/>
        <v>0</v>
      </c>
      <c r="I17" s="9">
        <f>+H17</f>
        <v>0</v>
      </c>
      <c r="J17" s="5"/>
      <c r="K17" s="4"/>
    </row>
    <row r="18" spans="3:11" ht="15" thickBot="1" x14ac:dyDescent="0.4">
      <c r="C18" s="5"/>
      <c r="D18" s="4"/>
      <c r="E18" s="4"/>
      <c r="F18" s="8"/>
      <c r="G18" s="8"/>
      <c r="H18" s="9">
        <f t="shared" si="0"/>
        <v>0</v>
      </c>
      <c r="I18" s="9">
        <f>+H18</f>
        <v>0</v>
      </c>
      <c r="J18" s="5"/>
      <c r="K18" s="4"/>
    </row>
    <row r="19" spans="3:11" ht="15" thickBot="1" x14ac:dyDescent="0.4">
      <c r="H19" s="9">
        <f>SUM(H12:H18)</f>
        <v>8.8438356164383549</v>
      </c>
      <c r="I19" s="9">
        <f>SUM(I12:I18)</f>
        <v>4.9917808219178079</v>
      </c>
    </row>
  </sheetData>
  <mergeCells count="1">
    <mergeCell ref="C5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9"/>
  <sheetViews>
    <sheetView topLeftCell="B10" workbookViewId="0">
      <selection activeCell="C7" sqref="C7:C8"/>
    </sheetView>
  </sheetViews>
  <sheetFormatPr baseColWidth="10" defaultColWidth="11.453125" defaultRowHeight="14.5" x14ac:dyDescent="0.35"/>
  <cols>
    <col min="1" max="2" width="11.453125" style="2"/>
    <col min="3" max="3" width="16.54296875" style="3" customWidth="1"/>
    <col min="4" max="4" width="35.7265625" style="3" customWidth="1"/>
    <col min="5" max="5" width="27" style="3" bestFit="1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15</v>
      </c>
      <c r="D3" s="2"/>
      <c r="E3" s="2"/>
    </row>
    <row r="4" spans="3:11" ht="15" thickBot="1" x14ac:dyDescent="0.4"/>
    <row r="5" spans="3:11" ht="58.5" thickBot="1" x14ac:dyDescent="0.4">
      <c r="C5" s="15" t="s">
        <v>5</v>
      </c>
      <c r="D5" s="4" t="s">
        <v>42</v>
      </c>
      <c r="E5" s="5" t="s">
        <v>46</v>
      </c>
    </row>
    <row r="6" spans="3:11" ht="15" thickBot="1" x14ac:dyDescent="0.4">
      <c r="C6" s="15"/>
      <c r="D6" s="5" t="s">
        <v>6</v>
      </c>
      <c r="E6" s="6" t="s">
        <v>55</v>
      </c>
    </row>
    <row r="7" spans="3:11" ht="29.5" thickBot="1" x14ac:dyDescent="0.4">
      <c r="C7" s="4" t="s">
        <v>7</v>
      </c>
      <c r="D7" s="4" t="s">
        <v>44</v>
      </c>
      <c r="E7" s="5" t="s">
        <v>59</v>
      </c>
    </row>
    <row r="8" spans="3:11" ht="145.5" thickBot="1" x14ac:dyDescent="0.4">
      <c r="C8" s="4" t="s">
        <v>24</v>
      </c>
      <c r="D8" s="4" t="s">
        <v>45</v>
      </c>
      <c r="E8" s="5" t="s">
        <v>59</v>
      </c>
    </row>
    <row r="9" spans="3:11" ht="145.5" thickBot="1" x14ac:dyDescent="0.4">
      <c r="C9" s="4" t="s">
        <v>8</v>
      </c>
      <c r="D9" s="4" t="s">
        <v>43</v>
      </c>
      <c r="E9" s="14" t="s">
        <v>58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27</v>
      </c>
      <c r="J11" s="5" t="s">
        <v>3</v>
      </c>
      <c r="K11" s="5" t="s">
        <v>4</v>
      </c>
    </row>
    <row r="12" spans="3:11" ht="15" thickBot="1" x14ac:dyDescent="0.4">
      <c r="C12" s="5">
        <v>1</v>
      </c>
      <c r="D12" s="5" t="s">
        <v>34</v>
      </c>
      <c r="E12" s="5" t="s">
        <v>56</v>
      </c>
      <c r="F12" s="8">
        <v>41579</v>
      </c>
      <c r="G12" s="8">
        <v>44066</v>
      </c>
      <c r="H12" s="9">
        <f t="shared" ref="H12:H18" si="0">(G12-F12)/365</f>
        <v>6.8136986301369866</v>
      </c>
      <c r="I12" s="9">
        <f>+H12</f>
        <v>6.8136986301369866</v>
      </c>
      <c r="J12" s="5">
        <v>224</v>
      </c>
      <c r="K12" s="5" t="s">
        <v>57</v>
      </c>
    </row>
    <row r="13" spans="3:11" ht="116.5" thickBot="1" x14ac:dyDescent="0.4">
      <c r="C13" s="5">
        <v>2</v>
      </c>
      <c r="D13" s="5" t="s">
        <v>39</v>
      </c>
      <c r="E13" s="5" t="s">
        <v>38</v>
      </c>
      <c r="F13" s="8">
        <v>44961</v>
      </c>
      <c r="G13" s="8">
        <v>45040</v>
      </c>
      <c r="H13" s="9">
        <f t="shared" si="0"/>
        <v>0.21643835616438356</v>
      </c>
      <c r="I13" s="9">
        <f t="shared" ref="I13:I19" si="1">+H13</f>
        <v>0.21643835616438356</v>
      </c>
      <c r="J13" s="5">
        <v>225</v>
      </c>
      <c r="K13" s="5" t="s">
        <v>37</v>
      </c>
    </row>
    <row r="14" spans="3:11" ht="15" thickBot="1" x14ac:dyDescent="0.4">
      <c r="C14" s="5"/>
      <c r="D14" s="5"/>
      <c r="E14" s="7"/>
      <c r="F14" s="8"/>
      <c r="G14" s="8"/>
      <c r="H14" s="9">
        <f t="shared" si="0"/>
        <v>0</v>
      </c>
      <c r="I14" s="9">
        <f t="shared" si="1"/>
        <v>0</v>
      </c>
      <c r="J14" s="5"/>
      <c r="K14" s="5"/>
    </row>
    <row r="15" spans="3:11" ht="15" thickBot="1" x14ac:dyDescent="0.4">
      <c r="C15" s="5"/>
      <c r="D15" s="5"/>
      <c r="E15" s="7"/>
      <c r="F15" s="8"/>
      <c r="G15" s="8"/>
      <c r="H15" s="9">
        <f t="shared" si="0"/>
        <v>0</v>
      </c>
      <c r="I15" s="9">
        <f t="shared" si="1"/>
        <v>0</v>
      </c>
      <c r="J15" s="5"/>
      <c r="K15" s="4"/>
    </row>
    <row r="16" spans="3:11" ht="15" thickBot="1" x14ac:dyDescent="0.4">
      <c r="C16" s="5"/>
      <c r="D16" s="4"/>
      <c r="E16" s="4"/>
      <c r="F16" s="8"/>
      <c r="G16" s="8"/>
      <c r="H16" s="9">
        <f t="shared" si="0"/>
        <v>0</v>
      </c>
      <c r="I16" s="9">
        <f t="shared" si="1"/>
        <v>0</v>
      </c>
      <c r="J16" s="5"/>
      <c r="K16" s="4"/>
    </row>
    <row r="17" spans="3:11" ht="15" thickBot="1" x14ac:dyDescent="0.4">
      <c r="C17" s="5"/>
      <c r="D17" s="4"/>
      <c r="E17" s="10"/>
      <c r="F17" s="8"/>
      <c r="G17" s="8"/>
      <c r="H17" s="9">
        <f t="shared" si="0"/>
        <v>0</v>
      </c>
      <c r="I17" s="9">
        <f t="shared" si="1"/>
        <v>0</v>
      </c>
      <c r="J17" s="5"/>
      <c r="K17" s="4"/>
    </row>
    <row r="18" spans="3:11" ht="15" thickBot="1" x14ac:dyDescent="0.4">
      <c r="C18" s="5"/>
      <c r="D18" s="4"/>
      <c r="E18" s="4"/>
      <c r="F18" s="8"/>
      <c r="G18" s="8"/>
      <c r="H18" s="9">
        <f t="shared" si="0"/>
        <v>0</v>
      </c>
      <c r="I18" s="9">
        <f t="shared" si="1"/>
        <v>0</v>
      </c>
      <c r="J18" s="5"/>
      <c r="K18" s="4"/>
    </row>
    <row r="19" spans="3:11" ht="15" thickBot="1" x14ac:dyDescent="0.4">
      <c r="H19" s="9">
        <f>SUM(H12:H18)</f>
        <v>7.0301369863013701</v>
      </c>
      <c r="I19" s="9">
        <f t="shared" si="1"/>
        <v>7.0301369863013701</v>
      </c>
    </row>
  </sheetData>
  <mergeCells count="1">
    <mergeCell ref="C5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8"/>
  <sheetViews>
    <sheetView workbookViewId="0">
      <selection activeCell="D11" sqref="D11"/>
    </sheetView>
  </sheetViews>
  <sheetFormatPr baseColWidth="10" defaultColWidth="11.453125" defaultRowHeight="14.5" x14ac:dyDescent="0.35"/>
  <cols>
    <col min="1" max="2" width="11.453125" style="2"/>
    <col min="3" max="3" width="16.54296875" style="3" customWidth="1"/>
    <col min="4" max="4" width="35.7265625" style="3" customWidth="1"/>
    <col min="5" max="5" width="27" style="3" bestFit="1" customWidth="1"/>
    <col min="6" max="6" width="17.54296875" style="3" customWidth="1"/>
    <col min="7" max="7" width="14.7265625" style="3" customWidth="1"/>
    <col min="8" max="8" width="11.7265625" style="3" customWidth="1"/>
    <col min="9" max="9" width="11.1796875" style="3" customWidth="1"/>
    <col min="10" max="10" width="24" style="3" customWidth="1"/>
    <col min="11" max="11" width="11.453125" style="3"/>
    <col min="12" max="16384" width="11.453125" style="2"/>
  </cols>
  <sheetData>
    <row r="3" spans="3:10" x14ac:dyDescent="0.35">
      <c r="C3" s="1" t="s">
        <v>16</v>
      </c>
      <c r="D3" s="2"/>
      <c r="E3" s="2"/>
    </row>
    <row r="4" spans="3:10" ht="15" thickBot="1" x14ac:dyDescent="0.4"/>
    <row r="5" spans="3:10" ht="44" thickBot="1" x14ac:dyDescent="0.4">
      <c r="C5" s="15" t="s">
        <v>5</v>
      </c>
      <c r="D5" s="4" t="s">
        <v>52</v>
      </c>
      <c r="E5" s="12" t="s">
        <v>60</v>
      </c>
    </row>
    <row r="6" spans="3:10" ht="15" thickBot="1" x14ac:dyDescent="0.4">
      <c r="C6" s="15"/>
      <c r="D6" s="5" t="s">
        <v>6</v>
      </c>
      <c r="E6" s="13" t="s">
        <v>61</v>
      </c>
    </row>
    <row r="7" spans="3:10" ht="29.5" thickBot="1" x14ac:dyDescent="0.4">
      <c r="C7" s="4" t="s">
        <v>7</v>
      </c>
      <c r="D7" s="4" t="s">
        <v>54</v>
      </c>
      <c r="E7" s="12" t="s">
        <v>65</v>
      </c>
    </row>
    <row r="8" spans="3:10" ht="87.5" thickBot="1" x14ac:dyDescent="0.4">
      <c r="C8" s="4" t="s">
        <v>8</v>
      </c>
      <c r="D8" s="4" t="s">
        <v>53</v>
      </c>
      <c r="E8" s="14" t="s">
        <v>62</v>
      </c>
    </row>
    <row r="9" spans="3:10" ht="15" thickBot="1" x14ac:dyDescent="0.4"/>
    <row r="10" spans="3:10" ht="29.5" thickBot="1" x14ac:dyDescent="0.4">
      <c r="C10" s="5" t="s">
        <v>0</v>
      </c>
      <c r="D10" s="5" t="s">
        <v>9</v>
      </c>
      <c r="E10" s="7" t="s">
        <v>10</v>
      </c>
      <c r="F10" s="5" t="s">
        <v>1</v>
      </c>
      <c r="G10" s="5" t="s">
        <v>2</v>
      </c>
      <c r="H10" s="5" t="s">
        <v>11</v>
      </c>
      <c r="I10" s="5" t="s">
        <v>3</v>
      </c>
      <c r="J10" s="5" t="s">
        <v>4</v>
      </c>
    </row>
    <row r="11" spans="3:10" ht="29.5" thickBot="1" x14ac:dyDescent="0.4">
      <c r="C11" s="5">
        <v>1</v>
      </c>
      <c r="D11" s="5" t="s">
        <v>34</v>
      </c>
      <c r="E11" s="5" t="s">
        <v>63</v>
      </c>
      <c r="F11" s="8">
        <v>29682</v>
      </c>
      <c r="G11" s="8">
        <v>36677</v>
      </c>
      <c r="H11" s="9">
        <f t="shared" ref="H11:H17" si="0">(G11-F11)/365</f>
        <v>19.164383561643834</v>
      </c>
      <c r="I11" s="5">
        <v>246</v>
      </c>
      <c r="J11" s="5" t="s">
        <v>64</v>
      </c>
    </row>
    <row r="12" spans="3:10" ht="15" thickBot="1" x14ac:dyDescent="0.4">
      <c r="C12" s="5">
        <v>2</v>
      </c>
      <c r="D12" s="5"/>
      <c r="E12" s="5"/>
      <c r="F12" s="8"/>
      <c r="G12" s="8"/>
      <c r="H12" s="9">
        <f t="shared" si="0"/>
        <v>0</v>
      </c>
      <c r="I12" s="5"/>
      <c r="J12" s="5"/>
    </row>
    <row r="13" spans="3:10" ht="15" thickBot="1" x14ac:dyDescent="0.4">
      <c r="C13" s="5"/>
      <c r="D13" s="5"/>
      <c r="E13" s="7"/>
      <c r="F13" s="8"/>
      <c r="G13" s="8"/>
      <c r="H13" s="9">
        <f t="shared" si="0"/>
        <v>0</v>
      </c>
      <c r="I13" s="5"/>
      <c r="J13" s="5"/>
    </row>
    <row r="14" spans="3:10" ht="15" thickBot="1" x14ac:dyDescent="0.4">
      <c r="C14" s="5"/>
      <c r="D14" s="5"/>
      <c r="E14" s="7"/>
      <c r="F14" s="8"/>
      <c r="G14" s="8"/>
      <c r="H14" s="9">
        <f t="shared" si="0"/>
        <v>0</v>
      </c>
      <c r="I14" s="5"/>
      <c r="J14" s="4"/>
    </row>
    <row r="15" spans="3:10" ht="15" thickBot="1" x14ac:dyDescent="0.4">
      <c r="C15" s="5"/>
      <c r="D15" s="4"/>
      <c r="E15" s="4"/>
      <c r="F15" s="8"/>
      <c r="G15" s="8"/>
      <c r="H15" s="9">
        <f t="shared" si="0"/>
        <v>0</v>
      </c>
      <c r="I15" s="5"/>
      <c r="J15" s="4"/>
    </row>
    <row r="16" spans="3:10" ht="15" thickBot="1" x14ac:dyDescent="0.4">
      <c r="C16" s="5"/>
      <c r="D16" s="4"/>
      <c r="E16" s="10"/>
      <c r="F16" s="8"/>
      <c r="G16" s="8"/>
      <c r="H16" s="9">
        <f t="shared" si="0"/>
        <v>0</v>
      </c>
      <c r="I16" s="5"/>
      <c r="J16" s="4"/>
    </row>
    <row r="17" spans="3:10" ht="15" thickBot="1" x14ac:dyDescent="0.4">
      <c r="C17" s="5"/>
      <c r="D17" s="4"/>
      <c r="E17" s="4"/>
      <c r="F17" s="8"/>
      <c r="G17" s="8"/>
      <c r="H17" s="9">
        <f t="shared" si="0"/>
        <v>0</v>
      </c>
      <c r="I17" s="5"/>
      <c r="J17" s="4"/>
    </row>
    <row r="18" spans="3:10" ht="15" thickBot="1" x14ac:dyDescent="0.4">
      <c r="H18" s="9">
        <f>SUM(H11:H17)</f>
        <v>19.164383561643834</v>
      </c>
    </row>
  </sheetData>
  <mergeCells count="1">
    <mergeCell ref="C5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9"/>
  <sheetViews>
    <sheetView workbookViewId="0">
      <selection activeCell="D8" sqref="D8"/>
    </sheetView>
  </sheetViews>
  <sheetFormatPr baseColWidth="10" defaultColWidth="11.453125" defaultRowHeight="14.5" x14ac:dyDescent="0.35"/>
  <cols>
    <col min="1" max="2" width="11.453125" style="2"/>
    <col min="3" max="3" width="16.54296875" style="3" customWidth="1"/>
    <col min="4" max="4" width="35.7265625" style="3" customWidth="1"/>
    <col min="5" max="5" width="27" style="3" bestFit="1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17</v>
      </c>
      <c r="D3" s="2"/>
      <c r="E3" s="2"/>
    </row>
    <row r="4" spans="3:11" ht="15" thickBot="1" x14ac:dyDescent="0.4"/>
    <row r="5" spans="3:11" ht="73" thickBot="1" x14ac:dyDescent="0.4">
      <c r="C5" s="15" t="s">
        <v>5</v>
      </c>
      <c r="D5" s="4" t="s">
        <v>66</v>
      </c>
      <c r="E5" s="5" t="s">
        <v>70</v>
      </c>
    </row>
    <row r="6" spans="3:11" ht="15" thickBot="1" x14ac:dyDescent="0.4">
      <c r="C6" s="15"/>
      <c r="D6" s="5" t="s">
        <v>6</v>
      </c>
      <c r="E6" s="6" t="s">
        <v>71</v>
      </c>
    </row>
    <row r="7" spans="3:11" ht="29.5" thickBot="1" x14ac:dyDescent="0.4">
      <c r="C7" s="4" t="s">
        <v>7</v>
      </c>
      <c r="D7" s="4" t="s">
        <v>68</v>
      </c>
      <c r="E7" s="5" t="s">
        <v>74</v>
      </c>
    </row>
    <row r="8" spans="3:11" ht="73" thickBot="1" x14ac:dyDescent="0.4">
      <c r="C8" s="4" t="s">
        <v>24</v>
      </c>
      <c r="D8" s="4" t="s">
        <v>69</v>
      </c>
      <c r="E8" s="5" t="s">
        <v>74</v>
      </c>
    </row>
    <row r="9" spans="3:11" ht="116.5" thickBot="1" x14ac:dyDescent="0.4">
      <c r="C9" s="4" t="s">
        <v>8</v>
      </c>
      <c r="D9" s="4" t="s">
        <v>67</v>
      </c>
      <c r="E9" s="11" t="s">
        <v>72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27</v>
      </c>
      <c r="J11" s="5" t="s">
        <v>3</v>
      </c>
      <c r="K11" s="5" t="s">
        <v>4</v>
      </c>
    </row>
    <row r="12" spans="3:11" ht="15" thickBot="1" x14ac:dyDescent="0.4">
      <c r="C12" s="5">
        <v>1</v>
      </c>
      <c r="D12" s="5" t="s">
        <v>34</v>
      </c>
      <c r="E12" s="5" t="s">
        <v>56</v>
      </c>
      <c r="F12" s="8">
        <v>40912</v>
      </c>
      <c r="G12" s="8">
        <v>44472</v>
      </c>
      <c r="H12" s="9">
        <f t="shared" ref="H12:H18" si="0">(G12-F12)/365</f>
        <v>9.7534246575342465</v>
      </c>
      <c r="I12" s="9">
        <f>+H12</f>
        <v>9.7534246575342465</v>
      </c>
      <c r="J12" s="5">
        <v>265</v>
      </c>
      <c r="K12" s="5" t="s">
        <v>73</v>
      </c>
    </row>
    <row r="13" spans="3:11" ht="15" thickBot="1" x14ac:dyDescent="0.4">
      <c r="C13" s="5">
        <v>2</v>
      </c>
      <c r="D13" s="5"/>
      <c r="E13" s="5"/>
      <c r="F13" s="8"/>
      <c r="G13" s="8"/>
      <c r="H13" s="9">
        <f t="shared" si="0"/>
        <v>0</v>
      </c>
      <c r="I13" s="9">
        <f t="shared" ref="I13:I19" si="1">+H13</f>
        <v>0</v>
      </c>
      <c r="J13" s="5"/>
      <c r="K13" s="5"/>
    </row>
    <row r="14" spans="3:11" ht="15" thickBot="1" x14ac:dyDescent="0.4">
      <c r="C14" s="5"/>
      <c r="D14" s="5"/>
      <c r="E14" s="7"/>
      <c r="F14" s="8"/>
      <c r="G14" s="8"/>
      <c r="H14" s="9">
        <f t="shared" si="0"/>
        <v>0</v>
      </c>
      <c r="I14" s="9">
        <f t="shared" si="1"/>
        <v>0</v>
      </c>
      <c r="J14" s="5"/>
      <c r="K14" s="5"/>
    </row>
    <row r="15" spans="3:11" ht="15" thickBot="1" x14ac:dyDescent="0.4">
      <c r="C15" s="5"/>
      <c r="D15" s="5"/>
      <c r="E15" s="7"/>
      <c r="F15" s="8"/>
      <c r="G15" s="8"/>
      <c r="H15" s="9">
        <f t="shared" si="0"/>
        <v>0</v>
      </c>
      <c r="I15" s="9">
        <f t="shared" si="1"/>
        <v>0</v>
      </c>
      <c r="J15" s="5"/>
      <c r="K15" s="4"/>
    </row>
    <row r="16" spans="3:11" ht="15" thickBot="1" x14ac:dyDescent="0.4">
      <c r="C16" s="5"/>
      <c r="D16" s="4"/>
      <c r="E16" s="4"/>
      <c r="F16" s="8"/>
      <c r="G16" s="8"/>
      <c r="H16" s="9">
        <f t="shared" si="0"/>
        <v>0</v>
      </c>
      <c r="I16" s="9">
        <f t="shared" si="1"/>
        <v>0</v>
      </c>
      <c r="J16" s="5"/>
      <c r="K16" s="4"/>
    </row>
    <row r="17" spans="3:11" ht="15" thickBot="1" x14ac:dyDescent="0.4">
      <c r="C17" s="5"/>
      <c r="D17" s="4"/>
      <c r="E17" s="10"/>
      <c r="F17" s="8"/>
      <c r="G17" s="8"/>
      <c r="H17" s="9">
        <f t="shared" si="0"/>
        <v>0</v>
      </c>
      <c r="I17" s="9">
        <f t="shared" si="1"/>
        <v>0</v>
      </c>
      <c r="J17" s="5"/>
      <c r="K17" s="4"/>
    </row>
    <row r="18" spans="3:11" ht="15" thickBot="1" x14ac:dyDescent="0.4">
      <c r="C18" s="5"/>
      <c r="D18" s="4"/>
      <c r="E18" s="4"/>
      <c r="F18" s="8"/>
      <c r="G18" s="8"/>
      <c r="H18" s="9">
        <f t="shared" si="0"/>
        <v>0</v>
      </c>
      <c r="I18" s="9">
        <f t="shared" si="1"/>
        <v>0</v>
      </c>
      <c r="J18" s="5"/>
      <c r="K18" s="4"/>
    </row>
    <row r="19" spans="3:11" ht="15" thickBot="1" x14ac:dyDescent="0.4">
      <c r="H19" s="9">
        <f>SUM(H12:H18)</f>
        <v>9.7534246575342465</v>
      </c>
      <c r="I19" s="9">
        <f t="shared" si="1"/>
        <v>9.7534246575342465</v>
      </c>
    </row>
  </sheetData>
  <mergeCells count="1">
    <mergeCell ref="C5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8"/>
  <sheetViews>
    <sheetView topLeftCell="A4" workbookViewId="0">
      <selection activeCell="N8" sqref="N8"/>
    </sheetView>
  </sheetViews>
  <sheetFormatPr baseColWidth="10" defaultColWidth="11.453125" defaultRowHeight="14.5" x14ac:dyDescent="0.35"/>
  <cols>
    <col min="1" max="2" width="11.453125" style="2"/>
    <col min="3" max="3" width="16.54296875" style="3" customWidth="1"/>
    <col min="4" max="4" width="35.7265625" style="3" customWidth="1"/>
    <col min="5" max="5" width="27" style="3" bestFit="1" customWidth="1"/>
    <col min="6" max="6" width="17.54296875" style="3" customWidth="1"/>
    <col min="7" max="7" width="14.7265625" style="3" customWidth="1"/>
    <col min="8" max="8" width="11.7265625" style="3" customWidth="1"/>
    <col min="9" max="9" width="11.1796875" style="3" customWidth="1"/>
    <col min="10" max="10" width="24" style="3" customWidth="1"/>
    <col min="11" max="11" width="11.453125" style="3"/>
    <col min="12" max="16384" width="11.453125" style="2"/>
  </cols>
  <sheetData>
    <row r="3" spans="3:10" x14ac:dyDescent="0.35">
      <c r="C3" s="1" t="s">
        <v>18</v>
      </c>
      <c r="D3" s="2"/>
      <c r="E3" s="2"/>
    </row>
    <row r="4" spans="3:10" ht="15" thickBot="1" x14ac:dyDescent="0.4"/>
    <row r="5" spans="3:10" ht="44" thickBot="1" x14ac:dyDescent="0.4">
      <c r="C5" s="15" t="s">
        <v>5</v>
      </c>
      <c r="D5" s="4" t="s">
        <v>75</v>
      </c>
      <c r="E5" s="5" t="s">
        <v>78</v>
      </c>
    </row>
    <row r="6" spans="3:10" ht="15" thickBot="1" x14ac:dyDescent="0.4">
      <c r="C6" s="15"/>
      <c r="D6" s="5" t="s">
        <v>6</v>
      </c>
      <c r="E6" s="6" t="s">
        <v>79</v>
      </c>
    </row>
    <row r="7" spans="3:10" ht="116.5" thickBot="1" x14ac:dyDescent="0.4">
      <c r="C7" s="4" t="s">
        <v>7</v>
      </c>
      <c r="D7" s="4" t="s">
        <v>77</v>
      </c>
      <c r="E7" s="5" t="s">
        <v>82</v>
      </c>
    </row>
    <row r="8" spans="3:10" ht="102" thickBot="1" x14ac:dyDescent="0.4">
      <c r="C8" s="4" t="s">
        <v>8</v>
      </c>
      <c r="D8" s="4" t="s">
        <v>76</v>
      </c>
      <c r="E8" s="11" t="s">
        <v>80</v>
      </c>
    </row>
    <row r="9" spans="3:10" ht="15" thickBot="1" x14ac:dyDescent="0.4"/>
    <row r="10" spans="3:10" ht="29.5" thickBot="1" x14ac:dyDescent="0.4">
      <c r="C10" s="5" t="s">
        <v>0</v>
      </c>
      <c r="D10" s="5" t="s">
        <v>9</v>
      </c>
      <c r="E10" s="7" t="s">
        <v>10</v>
      </c>
      <c r="F10" s="5" t="s">
        <v>1</v>
      </c>
      <c r="G10" s="5" t="s">
        <v>2</v>
      </c>
      <c r="H10" s="5" t="s">
        <v>11</v>
      </c>
      <c r="I10" s="5" t="s">
        <v>3</v>
      </c>
      <c r="J10" s="5" t="s">
        <v>4</v>
      </c>
    </row>
    <row r="11" spans="3:10" ht="15" thickBot="1" x14ac:dyDescent="0.4">
      <c r="C11" s="5">
        <v>1</v>
      </c>
      <c r="D11" s="5" t="s">
        <v>34</v>
      </c>
      <c r="E11" s="5" t="s">
        <v>81</v>
      </c>
      <c r="F11" s="8">
        <v>38595</v>
      </c>
      <c r="G11" s="8">
        <v>40269</v>
      </c>
      <c r="H11" s="9">
        <f t="shared" ref="H11:H17" si="0">(G11-F11)/365</f>
        <v>4.5863013698630137</v>
      </c>
      <c r="I11" s="5">
        <v>278</v>
      </c>
      <c r="J11" s="5" t="s">
        <v>115</v>
      </c>
    </row>
    <row r="12" spans="3:10" ht="15" thickBot="1" x14ac:dyDescent="0.4">
      <c r="C12" s="5">
        <v>2</v>
      </c>
      <c r="D12" s="5"/>
      <c r="E12" s="5"/>
      <c r="F12" s="8"/>
      <c r="G12" s="8"/>
      <c r="H12" s="9">
        <f t="shared" si="0"/>
        <v>0</v>
      </c>
      <c r="I12" s="5"/>
      <c r="J12" s="5"/>
    </row>
    <row r="13" spans="3:10" ht="15" thickBot="1" x14ac:dyDescent="0.4">
      <c r="C13" s="5"/>
      <c r="D13" s="5"/>
      <c r="E13" s="7"/>
      <c r="F13" s="8"/>
      <c r="G13" s="8"/>
      <c r="H13" s="9">
        <f t="shared" si="0"/>
        <v>0</v>
      </c>
      <c r="I13" s="5"/>
      <c r="J13" s="5"/>
    </row>
    <row r="14" spans="3:10" ht="15" thickBot="1" x14ac:dyDescent="0.4">
      <c r="C14" s="5"/>
      <c r="D14" s="5"/>
      <c r="E14" s="7"/>
      <c r="F14" s="8"/>
      <c r="G14" s="8"/>
      <c r="H14" s="9">
        <f t="shared" si="0"/>
        <v>0</v>
      </c>
      <c r="I14" s="5"/>
      <c r="J14" s="4"/>
    </row>
    <row r="15" spans="3:10" ht="15" thickBot="1" x14ac:dyDescent="0.4">
      <c r="C15" s="5"/>
      <c r="D15" s="4"/>
      <c r="E15" s="4"/>
      <c r="F15" s="8"/>
      <c r="G15" s="8"/>
      <c r="H15" s="9">
        <f t="shared" si="0"/>
        <v>0</v>
      </c>
      <c r="I15" s="5"/>
      <c r="J15" s="4"/>
    </row>
    <row r="16" spans="3:10" ht="15" thickBot="1" x14ac:dyDescent="0.4">
      <c r="C16" s="5"/>
      <c r="D16" s="4"/>
      <c r="E16" s="10"/>
      <c r="F16" s="8"/>
      <c r="G16" s="8"/>
      <c r="H16" s="9">
        <f t="shared" si="0"/>
        <v>0</v>
      </c>
      <c r="I16" s="5"/>
      <c r="J16" s="4"/>
    </row>
    <row r="17" spans="3:10" ht="15" thickBot="1" x14ac:dyDescent="0.4">
      <c r="C17" s="5"/>
      <c r="D17" s="4"/>
      <c r="E17" s="4"/>
      <c r="F17" s="8"/>
      <c r="G17" s="8"/>
      <c r="H17" s="9">
        <f t="shared" si="0"/>
        <v>0</v>
      </c>
      <c r="I17" s="5"/>
      <c r="J17" s="4"/>
    </row>
    <row r="18" spans="3:10" ht="15" thickBot="1" x14ac:dyDescent="0.4">
      <c r="H18" s="9">
        <f>SUM(H11:H17)</f>
        <v>4.5863013698630137</v>
      </c>
    </row>
  </sheetData>
  <mergeCells count="1">
    <mergeCell ref="C5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8"/>
  <sheetViews>
    <sheetView topLeftCell="A2" workbookViewId="0">
      <selection activeCell="E7" sqref="E7"/>
    </sheetView>
  </sheetViews>
  <sheetFormatPr baseColWidth="10" defaultColWidth="11.453125" defaultRowHeight="14.5" x14ac:dyDescent="0.35"/>
  <cols>
    <col min="1" max="2" width="11.453125" style="2"/>
    <col min="3" max="3" width="16.54296875" style="3" customWidth="1"/>
    <col min="4" max="4" width="35.7265625" style="3" customWidth="1"/>
    <col min="5" max="5" width="27" style="3" bestFit="1" customWidth="1"/>
    <col min="6" max="6" width="17.54296875" style="3" customWidth="1"/>
    <col min="7" max="7" width="14.7265625" style="3" customWidth="1"/>
    <col min="8" max="8" width="11.7265625" style="3" customWidth="1"/>
    <col min="9" max="9" width="11.1796875" style="3" customWidth="1"/>
    <col min="10" max="10" width="24" style="3" customWidth="1"/>
    <col min="11" max="11" width="11.453125" style="3"/>
    <col min="12" max="16384" width="11.453125" style="2"/>
  </cols>
  <sheetData>
    <row r="3" spans="3:10" x14ac:dyDescent="0.35">
      <c r="C3" s="1" t="s">
        <v>19</v>
      </c>
      <c r="D3" s="2"/>
      <c r="E3" s="2"/>
    </row>
    <row r="4" spans="3:10" ht="15" thickBot="1" x14ac:dyDescent="0.4"/>
    <row r="5" spans="3:10" ht="87.5" thickBot="1" x14ac:dyDescent="0.4">
      <c r="C5" s="15" t="s">
        <v>5</v>
      </c>
      <c r="D5" s="4" t="s">
        <v>83</v>
      </c>
      <c r="E5" s="5" t="s">
        <v>46</v>
      </c>
    </row>
    <row r="6" spans="3:10" ht="15" thickBot="1" x14ac:dyDescent="0.4">
      <c r="C6" s="15"/>
      <c r="D6" s="5" t="s">
        <v>6</v>
      </c>
      <c r="E6" s="6" t="s">
        <v>86</v>
      </c>
    </row>
    <row r="7" spans="3:10" ht="58.5" thickBot="1" x14ac:dyDescent="0.4">
      <c r="C7" s="4" t="s">
        <v>7</v>
      </c>
      <c r="D7" s="4" t="s">
        <v>85</v>
      </c>
      <c r="E7" s="5" t="s">
        <v>90</v>
      </c>
    </row>
    <row r="8" spans="3:10" ht="131" thickBot="1" x14ac:dyDescent="0.4">
      <c r="C8" s="4" t="s">
        <v>8</v>
      </c>
      <c r="D8" s="4" t="s">
        <v>84</v>
      </c>
      <c r="E8" s="11" t="s">
        <v>87</v>
      </c>
    </row>
    <row r="9" spans="3:10" ht="15" thickBot="1" x14ac:dyDescent="0.4"/>
    <row r="10" spans="3:10" ht="29.5" thickBot="1" x14ac:dyDescent="0.4">
      <c r="C10" s="5" t="s">
        <v>0</v>
      </c>
      <c r="D10" s="5" t="s">
        <v>9</v>
      </c>
      <c r="E10" s="7" t="s">
        <v>10</v>
      </c>
      <c r="F10" s="5" t="s">
        <v>1</v>
      </c>
      <c r="G10" s="5" t="s">
        <v>2</v>
      </c>
      <c r="H10" s="5" t="s">
        <v>11</v>
      </c>
      <c r="I10" s="5" t="s">
        <v>3</v>
      </c>
      <c r="J10" s="5" t="s">
        <v>4</v>
      </c>
    </row>
    <row r="11" spans="3:10" ht="29.5" thickBot="1" x14ac:dyDescent="0.4">
      <c r="C11" s="5">
        <v>1</v>
      </c>
      <c r="D11" s="5" t="s">
        <v>34</v>
      </c>
      <c r="E11" s="5" t="s">
        <v>88</v>
      </c>
      <c r="F11" s="8">
        <v>42633</v>
      </c>
      <c r="G11" s="8">
        <v>43373</v>
      </c>
      <c r="H11" s="9">
        <f t="shared" ref="H11:H17" si="0">(G11-F11)/365</f>
        <v>2.0273972602739727</v>
      </c>
      <c r="I11" s="5">
        <v>297</v>
      </c>
      <c r="J11" s="5" t="s">
        <v>89</v>
      </c>
    </row>
    <row r="12" spans="3:10" ht="15" thickBot="1" x14ac:dyDescent="0.4">
      <c r="C12" s="5">
        <v>2</v>
      </c>
      <c r="D12" s="5"/>
      <c r="E12" s="5"/>
      <c r="F12" s="8"/>
      <c r="G12" s="8"/>
      <c r="H12" s="9">
        <f t="shared" si="0"/>
        <v>0</v>
      </c>
      <c r="I12" s="5"/>
      <c r="J12" s="5"/>
    </row>
    <row r="13" spans="3:10" ht="15" thickBot="1" x14ac:dyDescent="0.4">
      <c r="C13" s="5"/>
      <c r="D13" s="5"/>
      <c r="E13" s="7"/>
      <c r="F13" s="8"/>
      <c r="G13" s="8"/>
      <c r="H13" s="9">
        <f t="shared" si="0"/>
        <v>0</v>
      </c>
      <c r="I13" s="5"/>
      <c r="J13" s="5"/>
    </row>
    <row r="14" spans="3:10" ht="15" thickBot="1" x14ac:dyDescent="0.4">
      <c r="C14" s="5"/>
      <c r="D14" s="5"/>
      <c r="E14" s="7"/>
      <c r="F14" s="8"/>
      <c r="G14" s="8"/>
      <c r="H14" s="9">
        <f t="shared" si="0"/>
        <v>0</v>
      </c>
      <c r="I14" s="5"/>
      <c r="J14" s="4"/>
    </row>
    <row r="15" spans="3:10" ht="15" thickBot="1" x14ac:dyDescent="0.4">
      <c r="C15" s="5"/>
      <c r="D15" s="4"/>
      <c r="E15" s="4"/>
      <c r="F15" s="8"/>
      <c r="G15" s="8"/>
      <c r="H15" s="9">
        <f t="shared" si="0"/>
        <v>0</v>
      </c>
      <c r="I15" s="5"/>
      <c r="J15" s="4"/>
    </row>
    <row r="16" spans="3:10" ht="15" thickBot="1" x14ac:dyDescent="0.4">
      <c r="C16" s="5"/>
      <c r="D16" s="4"/>
      <c r="E16" s="10"/>
      <c r="F16" s="8"/>
      <c r="G16" s="8"/>
      <c r="H16" s="9">
        <f t="shared" si="0"/>
        <v>0</v>
      </c>
      <c r="I16" s="5"/>
      <c r="J16" s="4"/>
    </row>
    <row r="17" spans="3:10" ht="15" thickBot="1" x14ac:dyDescent="0.4">
      <c r="C17" s="5"/>
      <c r="D17" s="4"/>
      <c r="E17" s="4"/>
      <c r="F17" s="8"/>
      <c r="G17" s="8"/>
      <c r="H17" s="9">
        <f t="shared" si="0"/>
        <v>0</v>
      </c>
      <c r="I17" s="5"/>
      <c r="J17" s="4"/>
    </row>
    <row r="18" spans="3:10" ht="15" thickBot="1" x14ac:dyDescent="0.4">
      <c r="H18" s="9">
        <f>SUM(H11:H17)</f>
        <v>2.0273972602739727</v>
      </c>
    </row>
  </sheetData>
  <mergeCells count="1">
    <mergeCell ref="C5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8"/>
  <sheetViews>
    <sheetView workbookViewId="0">
      <selection activeCell="J7" sqref="J7"/>
    </sheetView>
  </sheetViews>
  <sheetFormatPr baseColWidth="10" defaultColWidth="11.453125" defaultRowHeight="14.5" x14ac:dyDescent="0.35"/>
  <cols>
    <col min="1" max="2" width="11.453125" style="2"/>
    <col min="3" max="3" width="16.54296875" style="3" customWidth="1"/>
    <col min="4" max="4" width="35.7265625" style="3" customWidth="1"/>
    <col min="5" max="5" width="27" style="3" bestFit="1" customWidth="1"/>
    <col min="6" max="6" width="17.54296875" style="3" customWidth="1"/>
    <col min="7" max="7" width="14.7265625" style="3" customWidth="1"/>
    <col min="8" max="8" width="11.7265625" style="3" customWidth="1"/>
    <col min="9" max="9" width="11.1796875" style="3" customWidth="1"/>
    <col min="10" max="10" width="24" style="3" customWidth="1"/>
    <col min="11" max="11" width="11.453125" style="3"/>
    <col min="12" max="16384" width="11.453125" style="2"/>
  </cols>
  <sheetData>
    <row r="3" spans="3:10" x14ac:dyDescent="0.35">
      <c r="C3" s="1" t="s">
        <v>20</v>
      </c>
      <c r="D3" s="2"/>
      <c r="E3" s="2"/>
    </row>
    <row r="4" spans="3:10" ht="15" thickBot="1" x14ac:dyDescent="0.4"/>
    <row r="5" spans="3:10" ht="87.5" thickBot="1" x14ac:dyDescent="0.4">
      <c r="C5" s="15" t="s">
        <v>5</v>
      </c>
      <c r="D5" s="4" t="s">
        <v>83</v>
      </c>
      <c r="E5" s="5" t="s">
        <v>91</v>
      </c>
    </row>
    <row r="6" spans="3:10" ht="15" thickBot="1" x14ac:dyDescent="0.4">
      <c r="C6" s="15"/>
      <c r="D6" s="5" t="s">
        <v>6</v>
      </c>
      <c r="E6" s="6" t="s">
        <v>92</v>
      </c>
    </row>
    <row r="7" spans="3:10" ht="58.5" thickBot="1" x14ac:dyDescent="0.4">
      <c r="C7" s="4" t="s">
        <v>7</v>
      </c>
      <c r="D7" s="4" t="s">
        <v>85</v>
      </c>
      <c r="E7" s="5" t="s">
        <v>97</v>
      </c>
    </row>
    <row r="8" spans="3:10" ht="131" thickBot="1" x14ac:dyDescent="0.4">
      <c r="C8" s="4" t="s">
        <v>8</v>
      </c>
      <c r="D8" s="4" t="s">
        <v>84</v>
      </c>
      <c r="E8" s="11" t="s">
        <v>93</v>
      </c>
    </row>
    <row r="9" spans="3:10" ht="15" thickBot="1" x14ac:dyDescent="0.4"/>
    <row r="10" spans="3:10" ht="29.5" thickBot="1" x14ac:dyDescent="0.4">
      <c r="C10" s="5" t="s">
        <v>0</v>
      </c>
      <c r="D10" s="5" t="s">
        <v>9</v>
      </c>
      <c r="E10" s="7" t="s">
        <v>10</v>
      </c>
      <c r="F10" s="5" t="s">
        <v>1</v>
      </c>
      <c r="G10" s="5" t="s">
        <v>2</v>
      </c>
      <c r="H10" s="5" t="s">
        <v>11</v>
      </c>
      <c r="I10" s="5" t="s">
        <v>3</v>
      </c>
      <c r="J10" s="5" t="s">
        <v>4</v>
      </c>
    </row>
    <row r="11" spans="3:10" ht="44" thickBot="1" x14ac:dyDescent="0.4">
      <c r="C11" s="5">
        <v>1</v>
      </c>
      <c r="D11" s="5" t="s">
        <v>94</v>
      </c>
      <c r="E11" s="5" t="s">
        <v>95</v>
      </c>
      <c r="F11" s="8">
        <v>43405</v>
      </c>
      <c r="G11" s="8">
        <v>43770</v>
      </c>
      <c r="H11" s="9">
        <f t="shared" ref="H11:H17" si="0">(G11-F11)/365</f>
        <v>1</v>
      </c>
      <c r="I11" s="5">
        <v>309</v>
      </c>
      <c r="J11" s="5" t="s">
        <v>96</v>
      </c>
    </row>
    <row r="12" spans="3:10" ht="15" thickBot="1" x14ac:dyDescent="0.4">
      <c r="C12" s="5">
        <v>2</v>
      </c>
      <c r="D12" s="5"/>
      <c r="E12" s="5"/>
      <c r="F12" s="8"/>
      <c r="G12" s="8"/>
      <c r="H12" s="9">
        <f t="shared" si="0"/>
        <v>0</v>
      </c>
      <c r="I12" s="5"/>
      <c r="J12" s="5"/>
    </row>
    <row r="13" spans="3:10" ht="15" thickBot="1" x14ac:dyDescent="0.4">
      <c r="C13" s="5"/>
      <c r="D13" s="5"/>
      <c r="E13" s="7"/>
      <c r="F13" s="8"/>
      <c r="G13" s="8"/>
      <c r="H13" s="9">
        <f t="shared" si="0"/>
        <v>0</v>
      </c>
      <c r="I13" s="5"/>
      <c r="J13" s="5"/>
    </row>
    <row r="14" spans="3:10" ht="15" thickBot="1" x14ac:dyDescent="0.4">
      <c r="C14" s="5"/>
      <c r="D14" s="5"/>
      <c r="E14" s="7"/>
      <c r="F14" s="8"/>
      <c r="G14" s="8"/>
      <c r="H14" s="9">
        <f t="shared" si="0"/>
        <v>0</v>
      </c>
      <c r="I14" s="5"/>
      <c r="J14" s="4"/>
    </row>
    <row r="15" spans="3:10" ht="15" thickBot="1" x14ac:dyDescent="0.4">
      <c r="C15" s="5"/>
      <c r="D15" s="4"/>
      <c r="E15" s="4"/>
      <c r="F15" s="8"/>
      <c r="G15" s="8"/>
      <c r="H15" s="9">
        <f t="shared" si="0"/>
        <v>0</v>
      </c>
      <c r="I15" s="5"/>
      <c r="J15" s="4"/>
    </row>
    <row r="16" spans="3:10" ht="15" thickBot="1" x14ac:dyDescent="0.4">
      <c r="C16" s="5"/>
      <c r="D16" s="4"/>
      <c r="E16" s="10"/>
      <c r="F16" s="8"/>
      <c r="G16" s="8"/>
      <c r="H16" s="9">
        <f t="shared" si="0"/>
        <v>0</v>
      </c>
      <c r="I16" s="5"/>
      <c r="J16" s="4"/>
    </row>
    <row r="17" spans="3:10" ht="15" thickBot="1" x14ac:dyDescent="0.4">
      <c r="C17" s="5"/>
      <c r="D17" s="4"/>
      <c r="E17" s="4"/>
      <c r="F17" s="8"/>
      <c r="G17" s="8"/>
      <c r="H17" s="9">
        <f t="shared" si="0"/>
        <v>0</v>
      </c>
      <c r="I17" s="5"/>
      <c r="J17" s="4"/>
    </row>
    <row r="18" spans="3:10" ht="15" thickBot="1" x14ac:dyDescent="0.4">
      <c r="H18" s="9">
        <f>SUM(H11:H17)</f>
        <v>1</v>
      </c>
    </row>
  </sheetData>
  <mergeCells count="1">
    <mergeCell ref="C5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8"/>
  <sheetViews>
    <sheetView tabSelected="1" topLeftCell="A7" workbookViewId="0">
      <selection activeCell="E7" sqref="E7"/>
    </sheetView>
  </sheetViews>
  <sheetFormatPr baseColWidth="10" defaultColWidth="11.453125" defaultRowHeight="14.5" x14ac:dyDescent="0.35"/>
  <cols>
    <col min="1" max="2" width="11.453125" style="2"/>
    <col min="3" max="3" width="16.54296875" style="3" customWidth="1"/>
    <col min="4" max="4" width="35.7265625" style="3" customWidth="1"/>
    <col min="5" max="5" width="27" style="3" bestFit="1" customWidth="1"/>
    <col min="6" max="6" width="17.54296875" style="3" customWidth="1"/>
    <col min="7" max="7" width="14.7265625" style="3" customWidth="1"/>
    <col min="8" max="8" width="11.7265625" style="3" customWidth="1"/>
    <col min="9" max="9" width="11.1796875" style="3" customWidth="1"/>
    <col min="10" max="10" width="24" style="3" customWidth="1"/>
    <col min="11" max="11" width="11.453125" style="3"/>
    <col min="12" max="16384" width="11.453125" style="2"/>
  </cols>
  <sheetData>
    <row r="3" spans="3:10" x14ac:dyDescent="0.35">
      <c r="C3" s="1" t="s">
        <v>21</v>
      </c>
      <c r="D3" s="2"/>
      <c r="E3" s="2"/>
    </row>
    <row r="4" spans="3:10" ht="15" thickBot="1" x14ac:dyDescent="0.4"/>
    <row r="5" spans="3:10" ht="15" thickBot="1" x14ac:dyDescent="0.4">
      <c r="C5" s="15" t="s">
        <v>5</v>
      </c>
      <c r="D5" s="4" t="s">
        <v>98</v>
      </c>
      <c r="E5" s="5" t="s">
        <v>101</v>
      </c>
    </row>
    <row r="6" spans="3:10" ht="15" thickBot="1" x14ac:dyDescent="0.4">
      <c r="C6" s="15"/>
      <c r="D6" s="5" t="s">
        <v>102</v>
      </c>
      <c r="E6" s="6" t="s">
        <v>103</v>
      </c>
    </row>
    <row r="7" spans="3:10" ht="116.5" thickBot="1" x14ac:dyDescent="0.4">
      <c r="C7" s="4" t="s">
        <v>7</v>
      </c>
      <c r="D7" s="4" t="s">
        <v>100</v>
      </c>
      <c r="E7" s="5" t="s">
        <v>114</v>
      </c>
    </row>
    <row r="8" spans="3:10" ht="87.5" thickBot="1" x14ac:dyDescent="0.4">
      <c r="C8" s="4" t="s">
        <v>8</v>
      </c>
      <c r="D8" s="4" t="s">
        <v>99</v>
      </c>
      <c r="E8" s="11" t="s">
        <v>104</v>
      </c>
    </row>
    <row r="9" spans="3:10" ht="15" thickBot="1" x14ac:dyDescent="0.4"/>
    <row r="10" spans="3:10" ht="29.5" thickBot="1" x14ac:dyDescent="0.4">
      <c r="C10" s="5" t="s">
        <v>0</v>
      </c>
      <c r="D10" s="5" t="s">
        <v>9</v>
      </c>
      <c r="E10" s="7" t="s">
        <v>10</v>
      </c>
      <c r="F10" s="5" t="s">
        <v>1</v>
      </c>
      <c r="G10" s="5" t="s">
        <v>2</v>
      </c>
      <c r="H10" s="5" t="s">
        <v>11</v>
      </c>
      <c r="I10" s="5" t="s">
        <v>3</v>
      </c>
      <c r="J10" s="5" t="s">
        <v>4</v>
      </c>
    </row>
    <row r="11" spans="3:10" ht="29.5" thickBot="1" x14ac:dyDescent="0.4">
      <c r="C11" s="5">
        <v>1</v>
      </c>
      <c r="D11" s="5" t="s">
        <v>105</v>
      </c>
      <c r="E11" s="5" t="s">
        <v>106</v>
      </c>
      <c r="F11" s="8">
        <v>41487</v>
      </c>
      <c r="G11" s="8">
        <v>42216</v>
      </c>
      <c r="H11" s="9">
        <f t="shared" ref="H11:H17" si="0">(G11-F11)/365</f>
        <v>1.9972602739726026</v>
      </c>
      <c r="I11" s="5">
        <v>321</v>
      </c>
      <c r="J11" s="5" t="s">
        <v>37</v>
      </c>
    </row>
    <row r="12" spans="3:10" ht="87.5" thickBot="1" x14ac:dyDescent="0.4">
      <c r="C12" s="5">
        <v>2</v>
      </c>
      <c r="D12" s="5" t="s">
        <v>105</v>
      </c>
      <c r="E12" s="5" t="s">
        <v>106</v>
      </c>
      <c r="F12" s="8">
        <v>42217</v>
      </c>
      <c r="G12" s="8">
        <v>42429</v>
      </c>
      <c r="H12" s="9">
        <f t="shared" si="0"/>
        <v>0.58082191780821912</v>
      </c>
      <c r="I12" s="5">
        <v>322</v>
      </c>
      <c r="J12" s="5" t="s">
        <v>107</v>
      </c>
    </row>
    <row r="13" spans="3:10" ht="29.5" thickBot="1" x14ac:dyDescent="0.4">
      <c r="C13" s="5">
        <v>3</v>
      </c>
      <c r="D13" s="5" t="s">
        <v>108</v>
      </c>
      <c r="E13" s="7" t="s">
        <v>109</v>
      </c>
      <c r="F13" s="8">
        <v>42844</v>
      </c>
      <c r="G13" s="8">
        <v>43210</v>
      </c>
      <c r="H13" s="9">
        <f t="shared" si="0"/>
        <v>1.0027397260273974</v>
      </c>
      <c r="I13" s="5">
        <v>323</v>
      </c>
      <c r="J13" s="5" t="s">
        <v>110</v>
      </c>
    </row>
    <row r="14" spans="3:10" ht="87.5" thickBot="1" x14ac:dyDescent="0.4">
      <c r="C14" s="5">
        <v>4</v>
      </c>
      <c r="D14" s="5" t="s">
        <v>111</v>
      </c>
      <c r="E14" s="5" t="s">
        <v>112</v>
      </c>
      <c r="F14" s="8">
        <v>43507</v>
      </c>
      <c r="G14" s="8">
        <v>44419</v>
      </c>
      <c r="H14" s="9">
        <f t="shared" si="0"/>
        <v>2.4986301369863013</v>
      </c>
      <c r="I14" s="5">
        <v>325</v>
      </c>
      <c r="J14" s="4" t="s">
        <v>113</v>
      </c>
    </row>
    <row r="15" spans="3:10" ht="87.5" thickBot="1" x14ac:dyDescent="0.4">
      <c r="C15" s="5">
        <v>5</v>
      </c>
      <c r="D15" s="5" t="s">
        <v>111</v>
      </c>
      <c r="E15" s="5" t="s">
        <v>112</v>
      </c>
      <c r="F15" s="8">
        <v>44426</v>
      </c>
      <c r="G15" s="8">
        <v>44790</v>
      </c>
      <c r="H15" s="9">
        <f t="shared" ref="H15" si="1">(G15-F15)/365</f>
        <v>0.99726027397260275</v>
      </c>
      <c r="I15" s="5">
        <v>325</v>
      </c>
      <c r="J15" s="4" t="s">
        <v>113</v>
      </c>
    </row>
    <row r="16" spans="3:10" ht="87.5" thickBot="1" x14ac:dyDescent="0.4">
      <c r="C16" s="5">
        <v>6</v>
      </c>
      <c r="D16" s="5" t="s">
        <v>111</v>
      </c>
      <c r="E16" s="5" t="s">
        <v>112</v>
      </c>
      <c r="F16" s="8">
        <v>44805</v>
      </c>
      <c r="G16" s="8">
        <v>45091</v>
      </c>
      <c r="H16" s="9">
        <f t="shared" ref="H16" si="2">(G16-F16)/365</f>
        <v>0.78356164383561644</v>
      </c>
      <c r="I16" s="5">
        <v>325</v>
      </c>
      <c r="J16" s="4" t="s">
        <v>113</v>
      </c>
    </row>
    <row r="17" spans="3:10" ht="15" thickBot="1" x14ac:dyDescent="0.4">
      <c r="C17" s="5"/>
      <c r="D17" s="4"/>
      <c r="E17" s="4"/>
      <c r="F17" s="8"/>
      <c r="G17" s="8"/>
      <c r="H17" s="9">
        <f t="shared" si="0"/>
        <v>0</v>
      </c>
      <c r="I17" s="5"/>
      <c r="J17" s="4"/>
    </row>
    <row r="18" spans="3:10" ht="15" thickBot="1" x14ac:dyDescent="0.4">
      <c r="H18" s="9">
        <f>SUM(H11:H17)</f>
        <v>7.86027397260274</v>
      </c>
    </row>
  </sheetData>
  <mergeCells count="1">
    <mergeCell ref="C5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H4ZUARPRAJFR-49-8452</_dlc_DocId>
    <_dlc_DocIdUrl xmlns="c9af1732-5c4a-47a8-8a40-65a3d58cbfeb">
      <Url>http://portal/seccion/centro_documental/_layouts/15/DocIdRedir.aspx?ID=H4ZUARPRAJFR-49-8452</Url>
      <Description>H4ZUARPRAJFR-49-8452</Description>
    </_dlc_DocIdUrl>
  </documentManagement>
</p:properties>
</file>

<file path=customXml/itemProps1.xml><?xml version="1.0" encoding="utf-8"?>
<ds:datastoreItem xmlns:ds="http://schemas.openxmlformats.org/officeDocument/2006/customXml" ds:itemID="{4B640BF2-3913-43E6-9997-66236376B071}"/>
</file>

<file path=customXml/itemProps2.xml><?xml version="1.0" encoding="utf-8"?>
<ds:datastoreItem xmlns:ds="http://schemas.openxmlformats.org/officeDocument/2006/customXml" ds:itemID="{1E7D7933-8547-48A9-AADF-6F86C8F97AD5}"/>
</file>

<file path=customXml/itemProps3.xml><?xml version="1.0" encoding="utf-8"?>
<ds:datastoreItem xmlns:ds="http://schemas.openxmlformats.org/officeDocument/2006/customXml" ds:itemID="{8017BC6F-3CEF-48F1-AA56-CA9BFBC0E14C}"/>
</file>

<file path=customXml/itemProps4.xml><?xml version="1.0" encoding="utf-8"?>
<ds:datastoreItem xmlns:ds="http://schemas.openxmlformats.org/officeDocument/2006/customXml" ds:itemID="{9C1B1205-7F8A-4F34-986A-70E87D6EF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S1 - YAÑEZ</vt:lpstr>
      <vt:lpstr>S2 - BARRIOS</vt:lpstr>
      <vt:lpstr>S2 - SIERRA</vt:lpstr>
      <vt:lpstr>S2 - SAAVEDRA</vt:lpstr>
      <vt:lpstr>S3 - ESCOBAR</vt:lpstr>
      <vt:lpstr>S3 - ELIAS</vt:lpstr>
      <vt:lpstr>S3 - ROMERO</vt:lpstr>
      <vt:lpstr>S3 - VERGARA</vt:lpstr>
      <vt:lpstr>S2 - BELTRAN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dcterms:created xsi:type="dcterms:W3CDTF">2019-11-14T14:16:27Z</dcterms:created>
  <dcterms:modified xsi:type="dcterms:W3CDTF">2023-08-15T14:16:44Z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0eef5fb8-f48b-4f28-9532-2c78d7440dfb</vt:lpwstr>
  </property>
</Properties>
</file>