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mendozah\Documents\OSINERGMIN\CONTRATACIONES\UTGDN\DSHL\DSHL 2\"/>
    </mc:Choice>
  </mc:AlternateContent>
  <xr:revisionPtr revIDLastSave="0" documentId="8_{BFDCD457-1D30-4E2E-8B64-FB37B89A32FA}" xr6:coauthVersionLast="47" xr6:coauthVersionMax="47" xr10:uidLastSave="{00000000-0000-0000-0000-000000000000}"/>
  <bookViews>
    <workbookView xWindow="-110" yWindow="-110" windowWidth="19420" windowHeight="10420" firstSheet="2" activeTab="9" xr2:uid="{00000000-000D-0000-FFFF-FFFF00000000}"/>
  </bookViews>
  <sheets>
    <sheet name="Hoja1" sheetId="23" r:id="rId1"/>
    <sheet name="VELASQUEZ" sheetId="22" r:id="rId2"/>
    <sheet name="TICLLA" sheetId="21" r:id="rId3"/>
    <sheet name="LOPEZ" sheetId="20" r:id="rId4"/>
    <sheet name="VENEGAS" sheetId="19" r:id="rId5"/>
    <sheet name="MONZÓN" sheetId="18" r:id="rId6"/>
    <sheet name="RAMIREZ" sheetId="7" r:id="rId7"/>
    <sheet name="GUTIERREZ" sheetId="8" r:id="rId8"/>
    <sheet name="MOGOLLON" sheetId="12" r:id="rId9"/>
    <sheet name="ARISTA" sheetId="11" r:id="rId10"/>
    <sheet name="GONZALEZ" sheetId="13" r:id="rId11"/>
    <sheet name="MONTERO" sheetId="9" r:id="rId12"/>
    <sheet name="LLAURY" sheetId="14" r:id="rId13"/>
    <sheet name="ROJAS" sheetId="15" r:id="rId14"/>
    <sheet name="Slavkovic" sheetId="16" r:id="rId15"/>
    <sheet name="CARRASCO" sheetId="17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22" l="1"/>
  <c r="N8" i="22" s="1"/>
  <c r="M9" i="22"/>
  <c r="N9" i="22" s="1"/>
  <c r="M10" i="22"/>
  <c r="N10" i="22" s="1"/>
  <c r="M11" i="22"/>
  <c r="N11" i="22" s="1"/>
  <c r="M12" i="22"/>
  <c r="N12" i="22" s="1"/>
  <c r="M13" i="22"/>
  <c r="N13" i="22" s="1"/>
  <c r="M14" i="22"/>
  <c r="N14" i="22" s="1"/>
  <c r="M15" i="22"/>
  <c r="N15" i="22" s="1"/>
  <c r="M16" i="22"/>
  <c r="N16" i="22" s="1"/>
  <c r="L8" i="21"/>
  <c r="M8" i="21" s="1"/>
  <c r="L9" i="21"/>
  <c r="M9" i="21" s="1"/>
  <c r="L10" i="21"/>
  <c r="M10" i="21" s="1"/>
  <c r="L11" i="21"/>
  <c r="M11" i="21"/>
  <c r="L12" i="21"/>
  <c r="M12" i="21" s="1"/>
  <c r="L13" i="21"/>
  <c r="M13" i="21" s="1"/>
  <c r="L8" i="20"/>
  <c r="M8" i="20" s="1"/>
  <c r="L9" i="20"/>
  <c r="M9" i="20" s="1"/>
  <c r="L10" i="20"/>
  <c r="M10" i="20" s="1"/>
  <c r="L11" i="20"/>
  <c r="M11" i="20"/>
  <c r="L12" i="20"/>
  <c r="M12" i="20" s="1"/>
  <c r="L13" i="20"/>
  <c r="M13" i="20" s="1"/>
  <c r="L14" i="20"/>
  <c r="M14" i="20" s="1"/>
  <c r="L15" i="20"/>
  <c r="M15" i="20"/>
  <c r="L16" i="20"/>
  <c r="M16" i="20" s="1"/>
  <c r="L17" i="20"/>
  <c r="M17" i="20" s="1"/>
  <c r="L18" i="20"/>
  <c r="M18" i="20" s="1"/>
  <c r="L19" i="20"/>
  <c r="M19" i="20" s="1"/>
  <c r="L20" i="20"/>
  <c r="M20" i="20" s="1"/>
  <c r="L8" i="19"/>
  <c r="M8" i="19"/>
  <c r="L9" i="19"/>
  <c r="M9" i="19" s="1"/>
  <c r="L10" i="19"/>
  <c r="M10" i="19" s="1"/>
  <c r="L11" i="19"/>
  <c r="M11" i="19" s="1"/>
  <c r="L12" i="19"/>
  <c r="M12" i="19" s="1"/>
  <c r="L8" i="18"/>
  <c r="L9" i="18"/>
  <c r="M9" i="18" s="1"/>
  <c r="L21" i="20" l="1"/>
  <c r="L10" i="18"/>
  <c r="M8" i="18"/>
  <c r="M10" i="18" s="1"/>
  <c r="L13" i="19"/>
  <c r="M13" i="19"/>
  <c r="L14" i="21"/>
  <c r="M17" i="22"/>
  <c r="N17" i="22"/>
  <c r="M14" i="21"/>
  <c r="M21" i="20"/>
  <c r="M19" i="8"/>
  <c r="N19" i="8" s="1"/>
  <c r="M18" i="8"/>
  <c r="N18" i="8" s="1"/>
  <c r="M17" i="8"/>
  <c r="N17" i="8" s="1"/>
  <c r="M16" i="8"/>
  <c r="N16" i="8" s="1"/>
  <c r="M15" i="8"/>
  <c r="N15" i="8" s="1"/>
  <c r="M14" i="8"/>
  <c r="N14" i="8" s="1"/>
  <c r="M13" i="8"/>
  <c r="N13" i="8" s="1"/>
  <c r="M11" i="8"/>
  <c r="N11" i="8" s="1"/>
  <c r="M14" i="12"/>
  <c r="N14" i="12" s="1"/>
  <c r="M13" i="9"/>
  <c r="N13" i="9" s="1"/>
  <c r="M12" i="9"/>
  <c r="N12" i="9" s="1"/>
  <c r="M11" i="15"/>
  <c r="N11" i="15" s="1"/>
  <c r="M12" i="15"/>
  <c r="N12" i="15" s="1"/>
  <c r="M13" i="15"/>
  <c r="N13" i="15" s="1"/>
  <c r="M12" i="17" l="1"/>
  <c r="M11" i="17"/>
  <c r="M10" i="17"/>
  <c r="N10" i="17" s="1"/>
  <c r="M9" i="17"/>
  <c r="N9" i="17" s="1"/>
  <c r="M8" i="17"/>
  <c r="N8" i="17" s="1"/>
  <c r="M13" i="16"/>
  <c r="N13" i="16" s="1"/>
  <c r="M12" i="16"/>
  <c r="N12" i="16" s="1"/>
  <c r="M11" i="16"/>
  <c r="N11" i="16" s="1"/>
  <c r="M10" i="16"/>
  <c r="N10" i="16" s="1"/>
  <c r="M9" i="16"/>
  <c r="N9" i="16" s="1"/>
  <c r="M8" i="16"/>
  <c r="M10" i="15"/>
  <c r="N10" i="15" s="1"/>
  <c r="M9" i="15"/>
  <c r="N9" i="15" s="1"/>
  <c r="M8" i="15"/>
  <c r="N8" i="15" s="1"/>
  <c r="M9" i="14"/>
  <c r="N9" i="14" s="1"/>
  <c r="M8" i="14"/>
  <c r="N8" i="14" s="1"/>
  <c r="M11" i="13"/>
  <c r="N11" i="13" s="1"/>
  <c r="M14" i="13"/>
  <c r="N14" i="13" s="1"/>
  <c r="M13" i="13"/>
  <c r="N13" i="13" s="1"/>
  <c r="M12" i="13"/>
  <c r="N12" i="13" s="1"/>
  <c r="M10" i="13"/>
  <c r="N10" i="13" s="1"/>
  <c r="M9" i="13"/>
  <c r="N9" i="13" s="1"/>
  <c r="M8" i="13"/>
  <c r="N8" i="13" s="1"/>
  <c r="M11" i="11"/>
  <c r="N11" i="11" s="1"/>
  <c r="M13" i="12"/>
  <c r="N13" i="12" s="1"/>
  <c r="M11" i="12"/>
  <c r="N11" i="12" s="1"/>
  <c r="M12" i="11"/>
  <c r="M10" i="11"/>
  <c r="N10" i="11" s="1"/>
  <c r="M9" i="11"/>
  <c r="N9" i="11" s="1"/>
  <c r="M8" i="11"/>
  <c r="N8" i="11" s="1"/>
  <c r="M12" i="12"/>
  <c r="N12" i="12" s="1"/>
  <c r="M10" i="12"/>
  <c r="N10" i="12" s="1"/>
  <c r="M9" i="12"/>
  <c r="N9" i="12" s="1"/>
  <c r="M8" i="12"/>
  <c r="N8" i="12" s="1"/>
  <c r="M12" i="7"/>
  <c r="N12" i="7" s="1"/>
  <c r="M9" i="8"/>
  <c r="N9" i="8" s="1"/>
  <c r="M12" i="8"/>
  <c r="N12" i="8" s="1"/>
  <c r="M11" i="9"/>
  <c r="N11" i="9" s="1"/>
  <c r="M10" i="9"/>
  <c r="N10" i="9" s="1"/>
  <c r="M9" i="9"/>
  <c r="N9" i="9" s="1"/>
  <c r="M8" i="9"/>
  <c r="M10" i="8"/>
  <c r="N10" i="8" s="1"/>
  <c r="M8" i="8"/>
  <c r="M13" i="7"/>
  <c r="N13" i="7" s="1"/>
  <c r="M11" i="7"/>
  <c r="N11" i="7" s="1"/>
  <c r="M14" i="16" l="1"/>
  <c r="N13" i="17"/>
  <c r="M13" i="17"/>
  <c r="N8" i="16"/>
  <c r="N14" i="16" s="1"/>
  <c r="M14" i="15"/>
  <c r="N14" i="15"/>
  <c r="N10" i="14"/>
  <c r="M10" i="14"/>
  <c r="M15" i="13"/>
  <c r="N15" i="13"/>
  <c r="N13" i="11"/>
  <c r="N15" i="12"/>
  <c r="M13" i="11"/>
  <c r="M15" i="12"/>
  <c r="M14" i="9"/>
  <c r="N8" i="9"/>
  <c r="N14" i="9" s="1"/>
  <c r="M20" i="8"/>
  <c r="N8" i="8"/>
  <c r="N20" i="8" s="1"/>
  <c r="M10" i="7"/>
  <c r="M9" i="7"/>
  <c r="N9" i="7" s="1"/>
  <c r="M8" i="7"/>
  <c r="N8" i="7" s="1"/>
  <c r="M14" i="7" l="1"/>
  <c r="N10" i="7"/>
  <c r="N14" i="7" s="1"/>
</calcChain>
</file>

<file path=xl/sharedStrings.xml><?xml version="1.0" encoding="utf-8"?>
<sst xmlns="http://schemas.openxmlformats.org/spreadsheetml/2006/main" count="555" uniqueCount="161">
  <si>
    <t>DESDE
DD/MM/YYYY</t>
  </si>
  <si>
    <t>HASTA
DD/MM/YYYY</t>
  </si>
  <si>
    <t>AÑOS EXPERIENCIA ESPECIALIDAD</t>
  </si>
  <si>
    <t>AÑOS EXPERIENCIA ACTIVIDAD</t>
  </si>
  <si>
    <t>N°</t>
  </si>
  <si>
    <t>PROFESIÓN</t>
  </si>
  <si>
    <t>EMPRESA</t>
  </si>
  <si>
    <t>ESTUDIOS</t>
  </si>
  <si>
    <t>CERTIFICACIONES</t>
  </si>
  <si>
    <t>FORMACION</t>
  </si>
  <si>
    <t>EXPERIENCIA</t>
  </si>
  <si>
    <t>TOTAL</t>
  </si>
  <si>
    <t>Formación y Experiencia del Personal Propuesto</t>
  </si>
  <si>
    <t>Mínimo</t>
  </si>
  <si>
    <t>FOLIO (*)</t>
  </si>
  <si>
    <t>FECHA DE EXPEDICIÓN DEL TITULO PROFESIONAL</t>
  </si>
  <si>
    <t>COLEGIATURA N°</t>
  </si>
  <si>
    <t>HABILIDAD PROFESIONAL VIGENTE</t>
  </si>
  <si>
    <t>FECHA EXPEDICION DEL GRADO DE BACHILLER</t>
  </si>
  <si>
    <t>Ingeniero de Petróleo</t>
  </si>
  <si>
    <t>CUADRO DE EVALUACION DEL PERSONAL PROPUESTO</t>
  </si>
  <si>
    <t>Fiscalizador de Estudios de Riesgo, Gestión de Seguridad de Procesos y equipos contra incendio: Profesional 1, 
Ingeniero, Perfil EE-5</t>
  </si>
  <si>
    <t>Fiscalizador de Perforación y Servicio de Pozos: Profesional 1, 
Ingeniero, Perfil EE-6</t>
  </si>
  <si>
    <t>Fiscalizador de Exploración y Explotación Profesional 3, 
Ingeniero, Perfil EE-7</t>
  </si>
  <si>
    <t xml:space="preserve"> Profesional 2, Abogado, Legal Senior 
Perfil E-8</t>
  </si>
  <si>
    <t xml:space="preserve"> Profesional 3, Abogado, Legal Senior 
Perfil E-9</t>
  </si>
  <si>
    <t>Abogada</t>
  </si>
  <si>
    <t>lngeniero de Petróleo</t>
  </si>
  <si>
    <t>FOLIO</t>
  </si>
  <si>
    <t>LESLIE MELINA LLAURY AROSTEGUI DE OSSIO</t>
  </si>
  <si>
    <t>INAB S.A.C.</t>
  </si>
  <si>
    <t>OSINERGMIN</t>
  </si>
  <si>
    <t>-</t>
  </si>
  <si>
    <t>1041 y 1042</t>
  </si>
  <si>
    <t>SLAVKOVIC GONZALES, MLADEN</t>
  </si>
  <si>
    <t>JOHANA PAMELA CARRASCO ORE</t>
  </si>
  <si>
    <t>LADY ELIZABETH ROJAS VEGA</t>
  </si>
  <si>
    <t>PARTICPANTE EN DIPLOMADO DERECHO DE LA ENERGIA (120 HORAS)</t>
  </si>
  <si>
    <t>MORENO &amp; PEREZ ABOGADOS Y CONTADORES S. CIVIL DE R.L.</t>
  </si>
  <si>
    <t>DIPLOMADO PROCEDIMIENTO ADMINISTRATIVO Y PROCEDIMIENTO SANCIONADOR (384 HORAS)</t>
  </si>
  <si>
    <t>PARTICIPANTE EN DIPLOMADO DE ALTA ESPECIALIZACIÓN EN GESTIÓN DE HIDROCARBUROS (522 HORAS)</t>
  </si>
  <si>
    <t>PROGRAMA DE PRIVATIZACIÓN, FINANCIAMIENTO Y REGULACIÓN DE SERVICIOS PÚBLICOS E IFRAESTRUCTURA (120 HORAS)</t>
  </si>
  <si>
    <t>JEIMY CHRISTOFFER MONTERO RIOS</t>
  </si>
  <si>
    <t>PARTICIPANTE EN DIPLOMADO DERECHO ADMINISTRATIVO SANCIONADOR (120 HORAS)</t>
  </si>
  <si>
    <t>PARTICIPANTE EN DIPLOMADO ANÁLISIS DINÁMICO DE LA LEGISLACIÓN ADMINISTRATIVA (120 HORAS)</t>
  </si>
  <si>
    <t>EDWARD GONZALES RIOS</t>
  </si>
  <si>
    <t>OIL SARAFP PROYECTOS S.A.C.</t>
  </si>
  <si>
    <t>CONSULTORÍAS Y SERVICIOS INGENIEROS ABOGADOS S.A.C. (CONSULTORIA INAB S.A.C.)</t>
  </si>
  <si>
    <t>HALLIBURTON DEL PERÚ S.A.</t>
  </si>
  <si>
    <t>LUCAS JESÚS ARISTA ESTRADA</t>
  </si>
  <si>
    <t>PERUPETRO S.A.</t>
  </si>
  <si>
    <t>COSMOS S.A.</t>
  </si>
  <si>
    <t>TITO MARTÍN MOGOLLÓN COVEÑAS</t>
  </si>
  <si>
    <t>PARTICIPANTE EN CURSO: DRILLING OPERATIONS, SUPERVISOR, SURFACE (OPERACIONES DE PERFORACIÓN, SUPERVISOR, SUPERFICIE - WELL CONTROL (40 HORAS)</t>
  </si>
  <si>
    <t>HALLIBURTON DEL PERÚ S.R.L.</t>
  </si>
  <si>
    <t>BAKER HUGHES SWITZERLAND S.A.R.L. SUCURSAL DEL PERÚ</t>
  </si>
  <si>
    <t>946 A 948</t>
  </si>
  <si>
    <t>MANOLO ALEXANDER GUTIERREZ BONILLA</t>
  </si>
  <si>
    <t>PARTICIPANTE EN CURSO: SISTEMA DE GESTIÓN DE SEGURIDAD DE PROCESOS (PROCESS SAFETY MANAGEMENT - PSM (40 HORAS)</t>
  </si>
  <si>
    <t>PARTICIPANTE EN CURSO DE ESPECIALIZACIÓN "ANÁLISIS DE CONSECUENCIAS EN LA INDUSTRIA DE HIDROCARBUROS" (36 HORAS)</t>
  </si>
  <si>
    <t>PARTICIPANTE EN CURSO DE ESPECIALIZACIÓN: HAZID - HAZOP EN HIDROCARBUROS MINERÍA QUÍMICA Y PETROQUÍMICA (36 HORAS)</t>
  </si>
  <si>
    <t>ENERGY SERVICES DEL PERÚ S.A.C. (LOTE VII/VI SAPET)</t>
  </si>
  <si>
    <t>920 y 921</t>
  </si>
  <si>
    <t>PARTICIPANTE EN CURSO "ELABORACIÓN DE ESTUDIO DE RIESGO DE SEGURIDAD Y PLANES DE CONTINGENCIA (PLAN DE RESPUESTA DE EMERGENCIAS) PARA LAS ACTIVIDADES DE HIDROCARBUROS SEGÚN LOS NUEVOS LINEAMIENTOS DEL MINEM (40 HORAS)</t>
  </si>
  <si>
    <t>1076 y 1077</t>
  </si>
  <si>
    <t>1060 Y 1061</t>
  </si>
  <si>
    <t>1024 y 1025</t>
  </si>
  <si>
    <t>1002 y 1003</t>
  </si>
  <si>
    <t>1004 y 1005</t>
  </si>
  <si>
    <t>918 Y 919</t>
  </si>
  <si>
    <t>JAVIER GERARDO RAMIREZ VARGAS</t>
  </si>
  <si>
    <t>Ingeniero Químico</t>
  </si>
  <si>
    <t>PARTICIPANTE EN CURSO "CURSO DE ESPECIALIZACIÓN EN PREVENCIÓN DE RIESGOS EN EL SECTOR HIDROCARBUROS" (36 HORAS)</t>
  </si>
  <si>
    <t>PARTICIPANTE EN CURSO "CURSO DE ELABORACIÓN DE ESTUDIO DE RIESGO Y PLANES DE CONTINGENCIA (PLAN DE RESPUESTA A EMERGENCIAS) PARA LAS ACTIVIDADES DE HIDROCARBUROS (40 HORAS)</t>
  </si>
  <si>
    <t>CONSULTORÍA INAB S.A.C.</t>
  </si>
  <si>
    <t>BJ SERVICES COMPANY SWITZERLAND SARL</t>
  </si>
  <si>
    <t>COOPSOL DE LA AMAZONÍA (DESTACADO EN BJ SERVICES COMPANY S.A.)</t>
  </si>
  <si>
    <t>BJ SERVICES COMPANY S.A.</t>
  </si>
  <si>
    <t>NEXOS EMPRESARIAL LTDA (DESTACADO PARA BJ SERVICES COMPANY S.A.)</t>
  </si>
  <si>
    <t>887 y 888</t>
  </si>
  <si>
    <t>889 y 890</t>
  </si>
  <si>
    <t>895 y 896</t>
  </si>
  <si>
    <t>PARTICIPANTE EN DIPLOMADO DERECHO ADMINISTRATIVO, CONSUMIDOR Y DERECHO REGULATORIO (120 HORAS)</t>
  </si>
  <si>
    <t>IDECAG - UNMSM</t>
  </si>
  <si>
    <t>CAL</t>
  </si>
  <si>
    <t>GACETA JURÍDICA - USMP</t>
  </si>
  <si>
    <t>CENTRUM CATÓLICA</t>
  </si>
  <si>
    <t>UP</t>
  </si>
  <si>
    <t>ICAA - EGACAL</t>
  </si>
  <si>
    <t>IADC</t>
  </si>
  <si>
    <t>APZA RISK TECH AICHE</t>
  </si>
  <si>
    <t>CIP</t>
  </si>
  <si>
    <t>ECONOPETROLEUM</t>
  </si>
  <si>
    <t>PARTICIPANTE EN CURSO: "CÁLCULO DE FRECUENCIAS Y PROBABILIDADES EN EL SECTOR HIDROCARBUROS" (36 HORAS)</t>
  </si>
  <si>
    <t>PARTICIPANTE EN CURSO: TALLER DE GESTIÓN DE RIESGOS DE SEGURIDAD DE PROCESOS EN ACTIVIDADES DE HIDROCARBUROS (210 HORAS)</t>
  </si>
  <si>
    <t>SEGURIDAD TEMA &amp; MEDIO AMBIENTE</t>
  </si>
  <si>
    <t>PARTICIPANTE EN TALLER "TÉCNICAS HAZOP, HAZID Y WHAT IF?"</t>
  </si>
  <si>
    <t>Petro Energy</t>
  </si>
  <si>
    <t>Sistemas Instrumentados de Seguridad (SIS), del 10 al 12 de mayo de 2023 (24 horas)</t>
  </si>
  <si>
    <t>Pluspetrol Norte SA</t>
  </si>
  <si>
    <t>UNIVERSIDAD NACIONAL DE TRUJILLO</t>
  </si>
  <si>
    <t>Clasificación de Atmosferas Peligrosas - NFPA 497 - API RP 500, desde el 07 de febrero de 2023 al 10 de febrero de 2023, (30 horas)</t>
  </si>
  <si>
    <t>lngeniero
Mecánico_x0002_Eléctrico</t>
  </si>
  <si>
    <t>René Arístides Monzón Cangahuala</t>
  </si>
  <si>
    <t>Fiscalizador de Instrumentación y electricidad: Profesional 1
Perfil EE-4</t>
  </si>
  <si>
    <t>GRUPO PETROLERO SUDAMERICANO</t>
  </si>
  <si>
    <t>RECOIL SA</t>
  </si>
  <si>
    <t>CONSULTORIA INAB SAC</t>
  </si>
  <si>
    <t>ASME
The AmericanSociety - EnginZone</t>
  </si>
  <si>
    <t>Diseño, Fabricación, Montaje y Reconstrucción de Tanques Soldados de Acero según API 650 y API 653, del 13 al 22 de julio de 2020 (40 horas)</t>
  </si>
  <si>
    <t>IADC - WELLSHARP</t>
  </si>
  <si>
    <t>Control de Pozos, 11 noviembre 2022</t>
  </si>
  <si>
    <t>Ingeniero Petroquimico</t>
  </si>
  <si>
    <t>Jorge Venegas Navarro</t>
  </si>
  <si>
    <t>Fiscalizador de Facilidades de Producción, en Procesos, equipos rotativos y no rotativos (estáticos) y recipientes 
a presión: Profesional 1, Ingeniero, 
Perfil EE-3</t>
  </si>
  <si>
    <t>AUDITEC SYT</t>
  </si>
  <si>
    <t>Geo Min &amp; Oil Perú SAC</t>
  </si>
  <si>
    <t>Servicios y Tecnología SRL</t>
  </si>
  <si>
    <t>Osinergmin</t>
  </si>
  <si>
    <t>Universidad Nacional de Trujillo</t>
  </si>
  <si>
    <t>Diplomado de Seguridad Industrial, del 30 de noviembre del 2013 al 12 de abril del 2014. (400 horas)</t>
  </si>
  <si>
    <t>Esgep - Escuela de Gestión de Energía y Petróleo - ECOPETROLEUM</t>
  </si>
  <si>
    <t>SEGURIDAD INDUSTRIAL EN EL SECTOR DE HIDROCARBUROS, del 13 de mayo al 28 de diciembre del 2021. (180 horas)</t>
  </si>
  <si>
    <t>Colegio de Ingen ieros de Piura</t>
  </si>
  <si>
    <t>"Curso Taller de Gestión de Riesgos de Seguridad de Procesos en Actividades de Hidrocarburos", del 03 de setiembre al 29 de octubre del 2022. (210 horas)</t>
  </si>
  <si>
    <t>10/012/2002</t>
  </si>
  <si>
    <t>David Gustavo López Vilca</t>
  </si>
  <si>
    <t>Fiscalizador de actividades de Exploración y Explotación: Profesional 1
Perfil EE-2</t>
  </si>
  <si>
    <t>EMPRESA PETROLERA UNIPETRO ABC SAC</t>
  </si>
  <si>
    <t>TC -t-gerencia</t>
  </si>
  <si>
    <t>MANPOWER PROFESSIONAL SERVICES SA</t>
  </si>
  <si>
    <t>CNPS PERU SA</t>
  </si>
  <si>
    <t>Universidad Nacional de Ingenieria</t>
  </si>
  <si>
    <t>ESTUDIO DE RIESGOS DE SEGURIDAD Y PLANES DE RESPUESTA PARA LAS ACTIVIDADES DE HIDROCARBUROS CON APLICACIONES EN EL UPSTREAM Y DOWNSTREAM, del 16 de octubre 2021 al 30 de abril de 2022 (384 horas)</t>
  </si>
  <si>
    <t>INABSAC</t>
  </si>
  <si>
    <t>Colegio de Ingenieros del Perú</t>
  </si>
  <si>
    <t>Curso Taller de Gestión de Planes de Respuesta a Emergencias en actividades de Hidrocvarburos, del 11 de febrero al 13 de abril de 2023. (100 horas)</t>
  </si>
  <si>
    <t>Juan Raúl Ticlla Enciso</t>
  </si>
  <si>
    <t>Petroleros del Perú</t>
  </si>
  <si>
    <t>Mercantile</t>
  </si>
  <si>
    <t>PETROTECH</t>
  </si>
  <si>
    <t>INAB CONSULTORA INAB SAC</t>
  </si>
  <si>
    <t>Se desempeño como Jefe de Proyectos</t>
  </si>
  <si>
    <t>Miqueas Daniel Velasquez Varela</t>
  </si>
  <si>
    <t>Jefe de Proyecto: Profesional 1
Perfil EE-1</t>
  </si>
  <si>
    <t>Johana Pamela Carrasco Orue</t>
  </si>
  <si>
    <t>Abogado</t>
  </si>
  <si>
    <t>Mladen Slavkovic Gonzales</t>
  </si>
  <si>
    <t>Lady Elizabeth Rojas Vega</t>
  </si>
  <si>
    <t>Leslie Melina Llaury Arostegui de Ossio</t>
  </si>
  <si>
    <t>Jeimy Christoffer Montero Ríos</t>
  </si>
  <si>
    <t>Edward Gonzalez Rios</t>
  </si>
  <si>
    <t>Lucas Jesús Arista Estrada</t>
  </si>
  <si>
    <t>Tito Martín Mogollón Coveñas</t>
  </si>
  <si>
    <t>Manolo Alexander Gutiérrez Bonilla</t>
  </si>
  <si>
    <t>lngeniero Químico</t>
  </si>
  <si>
    <t>Javier Gerardo Ramirez Vargas</t>
  </si>
  <si>
    <t>lngeniero
Electrónico</t>
  </si>
  <si>
    <t>lngeniero de
Petróleo</t>
  </si>
  <si>
    <t>Personal Propuesto</t>
  </si>
  <si>
    <t xml:space="preserve">Exp. 202300139546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</si>
</sst>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/>
    <xf numFmtId="14" fontId="0" fillId="0" borderId="6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0" borderId="6" xfId="0" applyFill="1" applyBorder="1" applyAlignment="1">
      <alignment horizontal="center" vertical="center"/>
    </xf>
    <xf numFmtId="0" fontId="0" fillId="0" borderId="6" xfId="0" quotePrefix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justify" vertical="center" wrapText="1"/>
    </xf>
    <xf numFmtId="2" fontId="0" fillId="0" borderId="6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0" xfId="0" applyFont="1" applyAlignment="1"/>
    <xf numFmtId="0" fontId="0" fillId="6" borderId="14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6" xfId="0" applyNumberFormat="1" applyFont="1" applyFill="1" applyBorder="1" applyAlignment="1">
      <alignment horizontal="justify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6" borderId="6" xfId="0" applyFill="1" applyBorder="1" applyAlignment="1">
      <alignment horizontal="center" vertical="center" wrapText="1"/>
    </xf>
    <xf numFmtId="14" fontId="0" fillId="0" borderId="14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2" fontId="0" fillId="0" borderId="6" xfId="0" applyNumberFormat="1" applyFill="1" applyBorder="1" applyAlignment="1">
      <alignment horizontal="center" vertical="center" wrapText="1"/>
    </xf>
    <xf numFmtId="49" fontId="0" fillId="0" borderId="20" xfId="0" applyNumberFormat="1" applyFill="1" applyBorder="1" applyAlignment="1">
      <alignment horizontal="center" vertical="center" wrapText="1"/>
    </xf>
    <xf numFmtId="14" fontId="0" fillId="0" borderId="21" xfId="0" applyNumberFormat="1" applyFill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Fill="1" applyBorder="1" applyAlignment="1">
      <alignment horizontal="center"/>
    </xf>
    <xf numFmtId="0" fontId="0" fillId="0" borderId="21" xfId="0" applyFill="1" applyBorder="1"/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 wrapText="1"/>
    </xf>
    <xf numFmtId="49" fontId="0" fillId="0" borderId="21" xfId="0" applyNumberFormat="1" applyFill="1" applyBorder="1" applyAlignment="1">
      <alignment horizontal="justify" vertical="center" wrapText="1"/>
    </xf>
    <xf numFmtId="49" fontId="0" fillId="0" borderId="8" xfId="0" applyNumberFormat="1" applyFill="1" applyBorder="1" applyAlignment="1">
      <alignment horizontal="justify" vertical="center" wrapText="1"/>
    </xf>
    <xf numFmtId="49" fontId="0" fillId="0" borderId="20" xfId="0" applyNumberFormat="1" applyFill="1" applyBorder="1" applyAlignment="1">
      <alignment horizontal="justify" vertical="center" wrapText="1"/>
    </xf>
    <xf numFmtId="49" fontId="0" fillId="0" borderId="21" xfId="0" applyNumberFormat="1" applyFont="1" applyFill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14" fontId="0" fillId="0" borderId="21" xfId="0" applyNumberFormat="1" applyFill="1" applyBorder="1" applyAlignment="1">
      <alignment horizontal="center" vertical="center" wrapText="1"/>
    </xf>
    <xf numFmtId="2" fontId="0" fillId="0" borderId="21" xfId="0" applyNumberForma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justify" vertical="center" wrapText="1"/>
    </xf>
    <xf numFmtId="49" fontId="0" fillId="0" borderId="6" xfId="0" applyNumberFormat="1" applyFill="1" applyBorder="1" applyAlignment="1">
      <alignment horizontal="justify" vertical="center"/>
    </xf>
    <xf numFmtId="49" fontId="0" fillId="0" borderId="0" xfId="0" applyNumberFormat="1" applyFill="1" applyBorder="1" applyAlignment="1">
      <alignment horizontal="justify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Fill="1" applyBorder="1" applyAlignment="1">
      <alignment horizont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21" xfId="0" applyNumberForma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7" fillId="0" borderId="31" xfId="0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6" fillId="0" borderId="2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7" fillId="0" borderId="27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49" fontId="0" fillId="0" borderId="16" xfId="0" applyNumberFormat="1" applyFill="1" applyBorder="1" applyAlignment="1">
      <alignment horizontal="center" vertical="center" wrapText="1"/>
    </xf>
    <xf numFmtId="49" fontId="0" fillId="0" borderId="17" xfId="0" applyNumberFormat="1" applyFill="1" applyBorder="1" applyAlignment="1">
      <alignment horizontal="center" vertical="center" wrapText="1"/>
    </xf>
    <xf numFmtId="49" fontId="0" fillId="0" borderId="13" xfId="0" applyNumberForma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DF8A8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0"/>
  <sheetViews>
    <sheetView topLeftCell="A7" zoomScale="60" zoomScaleNormal="60" workbookViewId="0">
      <selection activeCell="D11" sqref="D11:E11"/>
    </sheetView>
  </sheetViews>
  <sheetFormatPr baseColWidth="10" defaultColWidth="11.453125" defaultRowHeight="14.5" x14ac:dyDescent="0.35"/>
  <cols>
    <col min="1" max="1" width="4.453125" customWidth="1"/>
    <col min="2" max="2" width="4.6328125" customWidth="1"/>
    <col min="3" max="3" width="55.36328125" customWidth="1"/>
    <col min="4" max="4" width="15.453125" customWidth="1"/>
    <col min="5" max="5" width="28.6328125" customWidth="1"/>
    <col min="6" max="6" width="18" customWidth="1"/>
  </cols>
  <sheetData>
    <row r="1" spans="2:6" ht="18.5" x14ac:dyDescent="0.35">
      <c r="B1" s="99" t="s">
        <v>134</v>
      </c>
      <c r="C1" s="100"/>
      <c r="D1" s="100"/>
      <c r="E1" s="100"/>
    </row>
    <row r="2" spans="2:6" ht="18.5" x14ac:dyDescent="0.45">
      <c r="B2" s="94" t="s">
        <v>160</v>
      </c>
      <c r="C2" s="94"/>
      <c r="D2" s="94"/>
      <c r="E2" s="94"/>
    </row>
    <row r="3" spans="2:6" ht="24" customHeight="1" thickBot="1" x14ac:dyDescent="0.5">
      <c r="B3" s="89" t="s">
        <v>20</v>
      </c>
      <c r="C3" s="89"/>
      <c r="D3" s="89"/>
      <c r="E3" s="89"/>
    </row>
    <row r="4" spans="2:6" ht="19" thickBot="1" x14ac:dyDescent="0.4">
      <c r="B4" s="79" t="s">
        <v>159</v>
      </c>
      <c r="C4" s="80"/>
      <c r="D4" s="80"/>
      <c r="E4" s="80"/>
      <c r="F4" s="81"/>
    </row>
    <row r="5" spans="2:6" ht="15" thickBot="1" x14ac:dyDescent="0.4">
      <c r="B5" s="31"/>
    </row>
    <row r="6" spans="2:6" ht="40.25" customHeight="1" x14ac:dyDescent="0.35">
      <c r="B6" s="90" t="s">
        <v>144</v>
      </c>
      <c r="C6" s="91"/>
      <c r="D6" s="92" t="s">
        <v>143</v>
      </c>
      <c r="E6" s="93"/>
      <c r="F6" s="69" t="s">
        <v>158</v>
      </c>
    </row>
    <row r="7" spans="2:6" ht="47" customHeight="1" x14ac:dyDescent="0.35">
      <c r="B7" s="82" t="s">
        <v>127</v>
      </c>
      <c r="C7" s="83"/>
      <c r="D7" s="84" t="s">
        <v>137</v>
      </c>
      <c r="E7" s="85"/>
      <c r="F7" s="70" t="s">
        <v>158</v>
      </c>
    </row>
    <row r="8" spans="2:6" ht="47" customHeight="1" x14ac:dyDescent="0.35">
      <c r="B8" s="82" t="s">
        <v>127</v>
      </c>
      <c r="C8" s="83"/>
      <c r="D8" s="84" t="s">
        <v>126</v>
      </c>
      <c r="E8" s="85"/>
      <c r="F8" s="70" t="s">
        <v>27</v>
      </c>
    </row>
    <row r="9" spans="2:6" ht="72.650000000000006" customHeight="1" x14ac:dyDescent="0.35">
      <c r="B9" s="82" t="s">
        <v>114</v>
      </c>
      <c r="C9" s="83"/>
      <c r="D9" s="84" t="s">
        <v>113</v>
      </c>
      <c r="E9" s="85"/>
      <c r="F9" s="70" t="s">
        <v>27</v>
      </c>
    </row>
    <row r="10" spans="2:6" ht="36.65" customHeight="1" x14ac:dyDescent="0.35">
      <c r="B10" s="82" t="s">
        <v>104</v>
      </c>
      <c r="C10" s="83"/>
      <c r="D10" s="84" t="s">
        <v>103</v>
      </c>
      <c r="E10" s="85"/>
      <c r="F10" s="70" t="s">
        <v>157</v>
      </c>
    </row>
    <row r="11" spans="2:6" ht="52.25" customHeight="1" x14ac:dyDescent="0.35">
      <c r="B11" s="82" t="s">
        <v>21</v>
      </c>
      <c r="C11" s="83"/>
      <c r="D11" s="84" t="s">
        <v>156</v>
      </c>
      <c r="E11" s="85"/>
      <c r="F11" s="70" t="s">
        <v>155</v>
      </c>
    </row>
    <row r="12" spans="2:6" ht="52.25" customHeight="1" x14ac:dyDescent="0.35">
      <c r="B12" s="82" t="s">
        <v>21</v>
      </c>
      <c r="C12" s="83"/>
      <c r="D12" s="84" t="s">
        <v>154</v>
      </c>
      <c r="E12" s="85"/>
      <c r="F12" s="70" t="s">
        <v>27</v>
      </c>
    </row>
    <row r="13" spans="2:6" ht="52.25" customHeight="1" x14ac:dyDescent="0.35">
      <c r="B13" s="86" t="s">
        <v>22</v>
      </c>
      <c r="C13" s="87"/>
      <c r="D13" s="85" t="s">
        <v>153</v>
      </c>
      <c r="E13" s="88"/>
      <c r="F13" s="70" t="s">
        <v>27</v>
      </c>
    </row>
    <row r="14" spans="2:6" ht="52.25" customHeight="1" x14ac:dyDescent="0.35">
      <c r="B14" s="86" t="s">
        <v>23</v>
      </c>
      <c r="C14" s="87"/>
      <c r="D14" s="85" t="s">
        <v>152</v>
      </c>
      <c r="E14" s="88"/>
      <c r="F14" s="70" t="s">
        <v>27</v>
      </c>
    </row>
    <row r="15" spans="2:6" ht="52.25" customHeight="1" x14ac:dyDescent="0.35">
      <c r="B15" s="86" t="s">
        <v>23</v>
      </c>
      <c r="C15" s="87"/>
      <c r="D15" s="85" t="s">
        <v>151</v>
      </c>
      <c r="E15" s="88"/>
      <c r="F15" s="70" t="s">
        <v>27</v>
      </c>
    </row>
    <row r="16" spans="2:6" ht="52.25" customHeight="1" x14ac:dyDescent="0.35">
      <c r="B16" s="86" t="s">
        <v>24</v>
      </c>
      <c r="C16" s="87"/>
      <c r="D16" s="85" t="s">
        <v>150</v>
      </c>
      <c r="E16" s="88"/>
      <c r="F16" s="71" t="s">
        <v>146</v>
      </c>
    </row>
    <row r="17" spans="2:6" ht="52.25" customHeight="1" x14ac:dyDescent="0.35">
      <c r="B17" s="86" t="s">
        <v>24</v>
      </c>
      <c r="C17" s="87"/>
      <c r="D17" s="85" t="s">
        <v>149</v>
      </c>
      <c r="E17" s="88"/>
      <c r="F17" s="71" t="s">
        <v>26</v>
      </c>
    </row>
    <row r="18" spans="2:6" ht="52.25" customHeight="1" x14ac:dyDescent="0.35">
      <c r="B18" s="86" t="s">
        <v>24</v>
      </c>
      <c r="C18" s="87"/>
      <c r="D18" s="85" t="s">
        <v>148</v>
      </c>
      <c r="E18" s="88"/>
      <c r="F18" s="71" t="s">
        <v>26</v>
      </c>
    </row>
    <row r="19" spans="2:6" ht="35.4" customHeight="1" x14ac:dyDescent="0.35">
      <c r="B19" s="82" t="s">
        <v>25</v>
      </c>
      <c r="C19" s="83"/>
      <c r="D19" s="84" t="s">
        <v>147</v>
      </c>
      <c r="E19" s="85"/>
      <c r="F19" s="71" t="s">
        <v>146</v>
      </c>
    </row>
    <row r="20" spans="2:6" ht="32" customHeight="1" thickBot="1" x14ac:dyDescent="0.4">
      <c r="B20" s="95" t="s">
        <v>25</v>
      </c>
      <c r="C20" s="96"/>
      <c r="D20" s="97" t="s">
        <v>145</v>
      </c>
      <c r="E20" s="98"/>
      <c r="F20" s="72" t="s">
        <v>26</v>
      </c>
    </row>
  </sheetData>
  <mergeCells count="34">
    <mergeCell ref="B2:E2"/>
    <mergeCell ref="B20:C20"/>
    <mergeCell ref="D20:E20"/>
    <mergeCell ref="B1:E1"/>
    <mergeCell ref="B13:C13"/>
    <mergeCell ref="B14:C14"/>
    <mergeCell ref="B15:C15"/>
    <mergeCell ref="B16:C16"/>
    <mergeCell ref="D13:E13"/>
    <mergeCell ref="D14:E14"/>
    <mergeCell ref="D16:E16"/>
    <mergeCell ref="B3:E3"/>
    <mergeCell ref="B9:C9"/>
    <mergeCell ref="D9:E9"/>
    <mergeCell ref="B10:C10"/>
    <mergeCell ref="D10:E10"/>
    <mergeCell ref="B6:C6"/>
    <mergeCell ref="D6:E6"/>
    <mergeCell ref="B4:F4"/>
    <mergeCell ref="B19:C19"/>
    <mergeCell ref="D19:E19"/>
    <mergeCell ref="B11:C11"/>
    <mergeCell ref="D11:E11"/>
    <mergeCell ref="B17:C17"/>
    <mergeCell ref="B18:C18"/>
    <mergeCell ref="D17:E17"/>
    <mergeCell ref="D18:E18"/>
    <mergeCell ref="B7:C7"/>
    <mergeCell ref="D7:E7"/>
    <mergeCell ref="B8:C8"/>
    <mergeCell ref="D8:E8"/>
    <mergeCell ref="B12:C12"/>
    <mergeCell ref="D12:E12"/>
    <mergeCell ref="D15:E1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0"/>
  <sheetViews>
    <sheetView tabSelected="1" zoomScale="50" zoomScaleNormal="50" workbookViewId="0">
      <selection activeCell="J22" sqref="J22"/>
    </sheetView>
  </sheetViews>
  <sheetFormatPr baseColWidth="10" defaultColWidth="11.453125" defaultRowHeight="14.5" x14ac:dyDescent="0.35"/>
  <cols>
    <col min="1" max="1" width="4.6328125" customWidth="1"/>
    <col min="2" max="2" width="28.36328125" customWidth="1"/>
    <col min="3" max="3" width="15.453125" customWidth="1"/>
    <col min="4" max="4" width="14.6328125" customWidth="1"/>
    <col min="5" max="5" width="13.36328125" bestFit="1" customWidth="1"/>
    <col min="6" max="6" width="14.453125" customWidth="1"/>
    <col min="7" max="7" width="35.08984375" customWidth="1"/>
    <col min="8" max="9" width="16.54296875" customWidth="1"/>
    <col min="10" max="10" width="32.90625" customWidth="1"/>
    <col min="11" max="11" width="16.08984375" customWidth="1"/>
    <col min="12" max="12" width="13.90625" customWidth="1"/>
    <col min="13" max="14" width="13.6328125" customWidth="1"/>
    <col min="15" max="15" width="12.90625" style="30" customWidth="1"/>
  </cols>
  <sheetData>
    <row r="1" spans="1:15" ht="23.5" x14ac:dyDescent="0.55000000000000004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3" spans="1:15" ht="15" thickBot="1" x14ac:dyDescent="0.4"/>
    <row r="4" spans="1:15" ht="21.75" customHeight="1" thickBot="1" x14ac:dyDescent="0.4">
      <c r="A4" s="102" t="s">
        <v>12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4"/>
    </row>
    <row r="5" spans="1:15" ht="77.400000000000006" customHeight="1" thickBot="1" x14ac:dyDescent="0.4">
      <c r="A5" s="86" t="s">
        <v>23</v>
      </c>
      <c r="B5" s="87"/>
      <c r="C5" s="107" t="s">
        <v>49</v>
      </c>
      <c r="D5" s="108"/>
      <c r="E5" s="108"/>
      <c r="F5" s="108"/>
      <c r="G5" s="108"/>
      <c r="H5" s="108"/>
      <c r="I5" s="108"/>
      <c r="J5" s="109"/>
      <c r="K5" s="109"/>
      <c r="L5" s="109"/>
      <c r="M5" s="109"/>
      <c r="N5" s="109"/>
      <c r="O5" s="110"/>
    </row>
    <row r="6" spans="1:15" ht="27.75" customHeight="1" thickBot="1" x14ac:dyDescent="0.4">
      <c r="A6" s="111" t="s">
        <v>9</v>
      </c>
      <c r="B6" s="112"/>
      <c r="C6" s="112"/>
      <c r="D6" s="112"/>
      <c r="E6" s="112"/>
      <c r="F6" s="112"/>
      <c r="G6" s="112"/>
      <c r="H6" s="112"/>
      <c r="I6" s="113"/>
      <c r="J6" s="114" t="s">
        <v>10</v>
      </c>
      <c r="K6" s="115"/>
      <c r="L6" s="115"/>
      <c r="M6" s="115"/>
      <c r="N6" s="115"/>
      <c r="O6" s="116"/>
    </row>
    <row r="7" spans="1:15" ht="58" x14ac:dyDescent="0.35">
      <c r="A7" s="16" t="s">
        <v>4</v>
      </c>
      <c r="B7" s="17" t="s">
        <v>5</v>
      </c>
      <c r="C7" s="20" t="s">
        <v>18</v>
      </c>
      <c r="D7" s="19" t="s">
        <v>15</v>
      </c>
      <c r="E7" s="19" t="s">
        <v>16</v>
      </c>
      <c r="F7" s="19" t="s">
        <v>17</v>
      </c>
      <c r="G7" s="17" t="s">
        <v>7</v>
      </c>
      <c r="H7" s="17" t="s">
        <v>8</v>
      </c>
      <c r="I7" s="18" t="s">
        <v>28</v>
      </c>
      <c r="J7" s="16" t="s">
        <v>6</v>
      </c>
      <c r="K7" s="17" t="s">
        <v>0</v>
      </c>
      <c r="L7" s="17" t="s">
        <v>1</v>
      </c>
      <c r="M7" s="17" t="s">
        <v>3</v>
      </c>
      <c r="N7" s="17" t="s">
        <v>2</v>
      </c>
      <c r="O7" s="18" t="s">
        <v>14</v>
      </c>
    </row>
    <row r="8" spans="1:15" ht="18.5" customHeight="1" x14ac:dyDescent="0.35">
      <c r="A8" s="1">
        <v>1</v>
      </c>
      <c r="B8" s="28" t="s">
        <v>19</v>
      </c>
      <c r="C8" s="5">
        <v>34865</v>
      </c>
      <c r="D8" s="5">
        <v>36292</v>
      </c>
      <c r="E8" s="7">
        <v>76593</v>
      </c>
      <c r="F8" s="8" t="s">
        <v>32</v>
      </c>
      <c r="G8" s="27"/>
      <c r="H8" s="5"/>
      <c r="I8" s="15"/>
      <c r="J8" s="117" t="s">
        <v>30</v>
      </c>
      <c r="K8" s="5">
        <v>44440</v>
      </c>
      <c r="L8" s="5">
        <v>44749</v>
      </c>
      <c r="M8" s="10">
        <f t="shared" ref="M8" si="0">+(L8-K8)/365</f>
        <v>0.84657534246575339</v>
      </c>
      <c r="N8" s="10">
        <f t="shared" ref="N8:N10" si="1">+M8</f>
        <v>0.84657534246575339</v>
      </c>
      <c r="O8" s="32">
        <v>969</v>
      </c>
    </row>
    <row r="9" spans="1:15" x14ac:dyDescent="0.35">
      <c r="A9" s="1"/>
      <c r="B9" s="3"/>
      <c r="C9" s="3"/>
      <c r="D9" s="3"/>
      <c r="E9" s="3"/>
      <c r="F9" s="3"/>
      <c r="G9" s="25"/>
      <c r="H9" s="7"/>
      <c r="I9" s="15"/>
      <c r="J9" s="119"/>
      <c r="K9" s="5">
        <v>44768</v>
      </c>
      <c r="L9" s="5">
        <v>45076</v>
      </c>
      <c r="M9" s="10">
        <f t="shared" ref="M9:M12" si="2">+(L9-K9)/365</f>
        <v>0.84383561643835614</v>
      </c>
      <c r="N9" s="10">
        <f t="shared" si="1"/>
        <v>0.84383561643835614</v>
      </c>
      <c r="O9" s="32">
        <v>969</v>
      </c>
    </row>
    <row r="10" spans="1:15" ht="19" customHeight="1" x14ac:dyDescent="0.35">
      <c r="A10" s="1"/>
      <c r="B10" s="4"/>
      <c r="C10" s="4"/>
      <c r="D10" s="4"/>
      <c r="E10" s="4"/>
      <c r="F10" s="4"/>
      <c r="G10" s="9"/>
      <c r="H10" s="7"/>
      <c r="I10" s="15"/>
      <c r="J10" s="117" t="s">
        <v>50</v>
      </c>
      <c r="K10" s="5">
        <v>40324</v>
      </c>
      <c r="L10" s="5">
        <v>41146</v>
      </c>
      <c r="M10" s="10">
        <f t="shared" si="2"/>
        <v>2.2520547945205478</v>
      </c>
      <c r="N10" s="10">
        <f t="shared" si="1"/>
        <v>2.2520547945205478</v>
      </c>
      <c r="O10" s="32">
        <v>970</v>
      </c>
    </row>
    <row r="11" spans="1:15" ht="22.5" customHeight="1" x14ac:dyDescent="0.35">
      <c r="A11" s="1"/>
      <c r="B11" s="3"/>
      <c r="C11" s="3"/>
      <c r="D11" s="3"/>
      <c r="E11" s="3"/>
      <c r="F11" s="3"/>
      <c r="G11" s="9"/>
      <c r="H11" s="7"/>
      <c r="I11" s="15"/>
      <c r="J11" s="119"/>
      <c r="K11" s="5">
        <v>41148</v>
      </c>
      <c r="L11" s="5">
        <v>42570</v>
      </c>
      <c r="M11" s="10">
        <f t="shared" si="2"/>
        <v>3.8958904109589043</v>
      </c>
      <c r="N11" s="10">
        <f t="shared" ref="N11" si="3">+M11</f>
        <v>3.8958904109589043</v>
      </c>
      <c r="O11" s="32">
        <v>971</v>
      </c>
    </row>
    <row r="12" spans="1:15" ht="15" thickBot="1" x14ac:dyDescent="0.4">
      <c r="A12" s="45"/>
      <c r="B12" s="46"/>
      <c r="C12" s="46"/>
      <c r="D12" s="46"/>
      <c r="E12" s="46"/>
      <c r="F12" s="46"/>
      <c r="G12" s="51"/>
      <c r="H12" s="48"/>
      <c r="I12" s="49"/>
      <c r="J12" s="41" t="s">
        <v>51</v>
      </c>
      <c r="K12" s="42">
        <v>36526</v>
      </c>
      <c r="L12" s="42">
        <v>36890</v>
      </c>
      <c r="M12" s="43">
        <f t="shared" si="2"/>
        <v>0.99726027397260275</v>
      </c>
      <c r="N12" s="43"/>
      <c r="O12" s="44">
        <v>972</v>
      </c>
    </row>
    <row r="13" spans="1:15" ht="28.5" customHeight="1" x14ac:dyDescent="0.35">
      <c r="A13" s="2"/>
      <c r="B13" s="6"/>
      <c r="C13" s="6"/>
      <c r="D13" s="6"/>
      <c r="E13" s="6"/>
      <c r="F13" s="6"/>
      <c r="G13" s="6"/>
      <c r="H13" s="6"/>
      <c r="I13" s="6"/>
      <c r="J13" s="6"/>
      <c r="K13" s="6"/>
      <c r="L13" s="11" t="s">
        <v>11</v>
      </c>
      <c r="M13" s="12">
        <f>SUM(M8:M12)</f>
        <v>8.8356164383561655</v>
      </c>
      <c r="N13" s="12">
        <f>SUM(N8:N12)</f>
        <v>7.838356164383562</v>
      </c>
      <c r="O13" s="33"/>
    </row>
    <row r="14" spans="1:15" ht="24.75" customHeight="1" x14ac:dyDescent="0.35">
      <c r="L14" s="13" t="s">
        <v>13</v>
      </c>
      <c r="M14" s="14">
        <v>3</v>
      </c>
      <c r="N14" s="14">
        <v>1</v>
      </c>
    </row>
    <row r="17" spans="7:9" x14ac:dyDescent="0.35">
      <c r="G17" s="22"/>
      <c r="H17" s="22"/>
      <c r="I17" s="22"/>
    </row>
    <row r="18" spans="7:9" x14ac:dyDescent="0.35">
      <c r="G18" s="22"/>
      <c r="H18" s="22"/>
      <c r="I18" s="22"/>
    </row>
    <row r="19" spans="7:9" x14ac:dyDescent="0.35">
      <c r="G19" s="22"/>
      <c r="H19" s="22"/>
      <c r="I19" s="22"/>
    </row>
    <row r="20" spans="7:9" x14ac:dyDescent="0.35">
      <c r="G20" s="22"/>
      <c r="H20" s="22"/>
      <c r="I20" s="22"/>
    </row>
  </sheetData>
  <mergeCells count="8">
    <mergeCell ref="J8:J9"/>
    <mergeCell ref="J10:J11"/>
    <mergeCell ref="A1:O1"/>
    <mergeCell ref="A4:O4"/>
    <mergeCell ref="A5:B5"/>
    <mergeCell ref="C5:O5"/>
    <mergeCell ref="A6:I6"/>
    <mergeCell ref="J6:O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2"/>
  <sheetViews>
    <sheetView zoomScale="50" zoomScaleNormal="50" workbookViewId="0">
      <selection activeCell="C22" sqref="C22"/>
    </sheetView>
  </sheetViews>
  <sheetFormatPr baseColWidth="10" defaultColWidth="11.453125" defaultRowHeight="14.5" x14ac:dyDescent="0.35"/>
  <cols>
    <col min="1" max="1" width="4.6328125" customWidth="1"/>
    <col min="2" max="2" width="28.36328125" customWidth="1"/>
    <col min="3" max="3" width="15.453125" customWidth="1"/>
    <col min="4" max="4" width="14.6328125" customWidth="1"/>
    <col min="5" max="5" width="13.36328125" bestFit="1" customWidth="1"/>
    <col min="6" max="6" width="14.453125" customWidth="1"/>
    <col min="7" max="7" width="35.08984375" customWidth="1"/>
    <col min="8" max="9" width="16.54296875" customWidth="1"/>
    <col min="10" max="10" width="32.90625" style="31" customWidth="1"/>
    <col min="11" max="11" width="16.08984375" customWidth="1"/>
    <col min="12" max="12" width="13.90625" customWidth="1"/>
    <col min="13" max="14" width="13.6328125" customWidth="1"/>
    <col min="15" max="15" width="12.90625" customWidth="1"/>
  </cols>
  <sheetData>
    <row r="1" spans="1:15" ht="23.5" x14ac:dyDescent="0.55000000000000004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3" spans="1:15" ht="15" thickBot="1" x14ac:dyDescent="0.4"/>
    <row r="4" spans="1:15" ht="21.75" customHeight="1" thickBot="1" x14ac:dyDescent="0.4">
      <c r="A4" s="102" t="s">
        <v>12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4"/>
    </row>
    <row r="5" spans="1:15" ht="77.400000000000006" customHeight="1" thickBot="1" x14ac:dyDescent="0.4">
      <c r="A5" s="86" t="s">
        <v>23</v>
      </c>
      <c r="B5" s="87"/>
      <c r="C5" s="107" t="s">
        <v>45</v>
      </c>
      <c r="D5" s="108"/>
      <c r="E5" s="108"/>
      <c r="F5" s="108"/>
      <c r="G5" s="108"/>
      <c r="H5" s="108"/>
      <c r="I5" s="108"/>
      <c r="J5" s="109"/>
      <c r="K5" s="109"/>
      <c r="L5" s="109"/>
      <c r="M5" s="109"/>
      <c r="N5" s="109"/>
      <c r="O5" s="110"/>
    </row>
    <row r="6" spans="1:15" ht="27.75" customHeight="1" thickBot="1" x14ac:dyDescent="0.4">
      <c r="A6" s="111" t="s">
        <v>9</v>
      </c>
      <c r="B6" s="112"/>
      <c r="C6" s="112"/>
      <c r="D6" s="112"/>
      <c r="E6" s="112"/>
      <c r="F6" s="112"/>
      <c r="G6" s="112"/>
      <c r="H6" s="112"/>
      <c r="I6" s="113"/>
      <c r="J6" s="114" t="s">
        <v>10</v>
      </c>
      <c r="K6" s="120"/>
      <c r="L6" s="120"/>
      <c r="M6" s="120"/>
      <c r="N6" s="120"/>
      <c r="O6" s="121"/>
    </row>
    <row r="7" spans="1:15" ht="58" x14ac:dyDescent="0.35">
      <c r="A7" s="16" t="s">
        <v>4</v>
      </c>
      <c r="B7" s="17" t="s">
        <v>5</v>
      </c>
      <c r="C7" s="20" t="s">
        <v>18</v>
      </c>
      <c r="D7" s="19" t="s">
        <v>15</v>
      </c>
      <c r="E7" s="19" t="s">
        <v>16</v>
      </c>
      <c r="F7" s="19" t="s">
        <v>17</v>
      </c>
      <c r="G7" s="17" t="s">
        <v>7</v>
      </c>
      <c r="H7" s="17" t="s">
        <v>8</v>
      </c>
      <c r="I7" s="18" t="s">
        <v>28</v>
      </c>
      <c r="J7" s="16" t="s">
        <v>6</v>
      </c>
      <c r="K7" s="38" t="s">
        <v>0</v>
      </c>
      <c r="L7" s="38" t="s">
        <v>1</v>
      </c>
      <c r="M7" s="38" t="s">
        <v>3</v>
      </c>
      <c r="N7" s="38" t="s">
        <v>2</v>
      </c>
      <c r="O7" s="55" t="s">
        <v>14</v>
      </c>
    </row>
    <row r="8" spans="1:15" ht="22" customHeight="1" x14ac:dyDescent="0.35">
      <c r="A8" s="1">
        <v>1</v>
      </c>
      <c r="B8" s="26" t="s">
        <v>19</v>
      </c>
      <c r="C8" s="5">
        <v>39499</v>
      </c>
      <c r="D8" s="5">
        <v>39825</v>
      </c>
      <c r="E8" s="7">
        <v>148635</v>
      </c>
      <c r="F8" s="8" t="s">
        <v>32</v>
      </c>
      <c r="G8" s="27"/>
      <c r="H8" s="5"/>
      <c r="I8" s="32"/>
      <c r="J8" s="117" t="s">
        <v>46</v>
      </c>
      <c r="K8" s="39">
        <v>43439</v>
      </c>
      <c r="L8" s="39">
        <v>44169</v>
      </c>
      <c r="M8" s="40">
        <f t="shared" ref="M8" si="0">+(L8-K8)/365</f>
        <v>2</v>
      </c>
      <c r="N8" s="40">
        <f t="shared" ref="N8:N14" si="1">+M8</f>
        <v>2</v>
      </c>
      <c r="O8" s="32">
        <v>986</v>
      </c>
    </row>
    <row r="9" spans="1:15" x14ac:dyDescent="0.35">
      <c r="A9" s="1"/>
      <c r="B9" s="3"/>
      <c r="C9" s="3"/>
      <c r="D9" s="3"/>
      <c r="E9" s="3"/>
      <c r="F9" s="3"/>
      <c r="G9" s="25"/>
      <c r="H9" s="7"/>
      <c r="I9" s="15"/>
      <c r="J9" s="118"/>
      <c r="K9" s="39">
        <v>44179</v>
      </c>
      <c r="L9" s="39">
        <v>44543</v>
      </c>
      <c r="M9" s="40">
        <f t="shared" ref="M9:M14" si="2">+(L9-K9)/365</f>
        <v>0.99726027397260275</v>
      </c>
      <c r="N9" s="40">
        <f t="shared" si="1"/>
        <v>0.99726027397260275</v>
      </c>
      <c r="O9" s="32">
        <v>986</v>
      </c>
    </row>
    <row r="10" spans="1:15" x14ac:dyDescent="0.35">
      <c r="A10" s="1"/>
      <c r="B10" s="3"/>
      <c r="C10" s="3"/>
      <c r="D10" s="3"/>
      <c r="E10" s="3"/>
      <c r="F10" s="3"/>
      <c r="G10" s="9"/>
      <c r="H10" s="7"/>
      <c r="I10" s="15"/>
      <c r="J10" s="119"/>
      <c r="K10" s="39">
        <v>44595</v>
      </c>
      <c r="L10" s="39">
        <v>44959</v>
      </c>
      <c r="M10" s="40">
        <f t="shared" si="2"/>
        <v>0.99726027397260275</v>
      </c>
      <c r="N10" s="40">
        <f t="shared" si="1"/>
        <v>0.99726027397260275</v>
      </c>
      <c r="O10" s="32">
        <v>986</v>
      </c>
    </row>
    <row r="11" spans="1:15" ht="43.5" x14ac:dyDescent="0.35">
      <c r="A11" s="1"/>
      <c r="B11" s="3"/>
      <c r="C11" s="3"/>
      <c r="D11" s="3"/>
      <c r="E11" s="3"/>
      <c r="F11" s="3"/>
      <c r="G11" s="9"/>
      <c r="H11" s="7"/>
      <c r="I11" s="15"/>
      <c r="J11" s="50" t="s">
        <v>47</v>
      </c>
      <c r="K11" s="39">
        <v>42661</v>
      </c>
      <c r="L11" s="39">
        <v>43148</v>
      </c>
      <c r="M11" s="40">
        <f t="shared" si="2"/>
        <v>1.3342465753424657</v>
      </c>
      <c r="N11" s="40">
        <f t="shared" ref="N11" si="3">+M11</f>
        <v>1.3342465753424657</v>
      </c>
      <c r="O11" s="32">
        <v>987</v>
      </c>
    </row>
    <row r="12" spans="1:15" ht="29" customHeight="1" x14ac:dyDescent="0.35">
      <c r="A12" s="1"/>
      <c r="B12" s="3"/>
      <c r="C12" s="3"/>
      <c r="D12" s="3"/>
      <c r="E12" s="3"/>
      <c r="F12" s="3"/>
      <c r="G12" s="9"/>
      <c r="H12" s="7"/>
      <c r="I12" s="15"/>
      <c r="J12" s="117" t="s">
        <v>31</v>
      </c>
      <c r="K12" s="39">
        <v>41919</v>
      </c>
      <c r="L12" s="39">
        <v>42283</v>
      </c>
      <c r="M12" s="40">
        <f t="shared" si="2"/>
        <v>0.99726027397260275</v>
      </c>
      <c r="N12" s="40">
        <f t="shared" si="1"/>
        <v>0.99726027397260275</v>
      </c>
      <c r="O12" s="32">
        <v>988</v>
      </c>
    </row>
    <row r="13" spans="1:15" x14ac:dyDescent="0.35">
      <c r="A13" s="1"/>
      <c r="B13" s="3"/>
      <c r="C13" s="3"/>
      <c r="D13" s="3"/>
      <c r="E13" s="3"/>
      <c r="F13" s="3"/>
      <c r="G13" s="9"/>
      <c r="H13" s="7"/>
      <c r="I13" s="15"/>
      <c r="J13" s="119"/>
      <c r="K13" s="39">
        <v>42291</v>
      </c>
      <c r="L13" s="39">
        <v>42657</v>
      </c>
      <c r="M13" s="40">
        <f t="shared" si="2"/>
        <v>1.0027397260273974</v>
      </c>
      <c r="N13" s="40">
        <f t="shared" si="1"/>
        <v>1.0027397260273974</v>
      </c>
      <c r="O13" s="32">
        <v>988</v>
      </c>
    </row>
    <row r="14" spans="1:15" ht="15" thickBot="1" x14ac:dyDescent="0.4">
      <c r="A14" s="45"/>
      <c r="B14" s="46"/>
      <c r="C14" s="46"/>
      <c r="D14" s="46"/>
      <c r="E14" s="46"/>
      <c r="F14" s="46"/>
      <c r="G14" s="51"/>
      <c r="H14" s="48"/>
      <c r="I14" s="49"/>
      <c r="J14" s="41" t="s">
        <v>48</v>
      </c>
      <c r="K14" s="56">
        <v>39818</v>
      </c>
      <c r="L14" s="56">
        <v>41661</v>
      </c>
      <c r="M14" s="57">
        <f t="shared" si="2"/>
        <v>5.0493150684931507</v>
      </c>
      <c r="N14" s="57">
        <f t="shared" si="1"/>
        <v>5.0493150684931507</v>
      </c>
      <c r="O14" s="44">
        <v>989</v>
      </c>
    </row>
    <row r="15" spans="1:15" ht="28.5" customHeight="1" x14ac:dyDescent="0.35">
      <c r="A15" s="2"/>
      <c r="B15" s="6"/>
      <c r="C15" s="6"/>
      <c r="D15" s="6"/>
      <c r="E15" s="6"/>
      <c r="F15" s="6"/>
      <c r="G15" s="6"/>
      <c r="H15" s="6"/>
      <c r="I15" s="6"/>
      <c r="J15" s="33"/>
      <c r="K15" s="6"/>
      <c r="L15" s="11" t="s">
        <v>11</v>
      </c>
      <c r="M15" s="12">
        <f>SUM(M8:M14)</f>
        <v>12.378082191780821</v>
      </c>
      <c r="N15" s="12">
        <f>SUM(N8:N14)</f>
        <v>12.378082191780821</v>
      </c>
      <c r="O15" s="6"/>
    </row>
    <row r="16" spans="1:15" ht="24.75" customHeight="1" x14ac:dyDescent="0.35">
      <c r="L16" s="13" t="s">
        <v>13</v>
      </c>
      <c r="M16" s="14">
        <v>3</v>
      </c>
      <c r="N16" s="14">
        <v>1</v>
      </c>
    </row>
    <row r="19" spans="7:9" x14ac:dyDescent="0.35">
      <c r="G19" s="22"/>
      <c r="H19" s="22"/>
      <c r="I19" s="22"/>
    </row>
    <row r="20" spans="7:9" x14ac:dyDescent="0.35">
      <c r="G20" s="22"/>
      <c r="H20" s="22"/>
      <c r="I20" s="22"/>
    </row>
    <row r="21" spans="7:9" x14ac:dyDescent="0.35">
      <c r="G21" s="22"/>
      <c r="H21" s="22"/>
      <c r="I21" s="22"/>
    </row>
    <row r="22" spans="7:9" x14ac:dyDescent="0.35">
      <c r="G22" s="22"/>
      <c r="H22" s="22"/>
      <c r="I22" s="22"/>
    </row>
  </sheetData>
  <mergeCells count="8">
    <mergeCell ref="J8:J10"/>
    <mergeCell ref="J12:J13"/>
    <mergeCell ref="A1:O1"/>
    <mergeCell ref="A4:O4"/>
    <mergeCell ref="A5:B5"/>
    <mergeCell ref="C5:O5"/>
    <mergeCell ref="A6:I6"/>
    <mergeCell ref="J6:O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1"/>
  <sheetViews>
    <sheetView zoomScale="50" zoomScaleNormal="50" zoomScaleSheetLayoutView="40" workbookViewId="0">
      <selection activeCell="H7" sqref="H7"/>
    </sheetView>
  </sheetViews>
  <sheetFormatPr baseColWidth="10" defaultColWidth="11.453125" defaultRowHeight="14.5" x14ac:dyDescent="0.35"/>
  <cols>
    <col min="1" max="1" width="4.6328125" customWidth="1"/>
    <col min="2" max="2" width="25.6328125" customWidth="1"/>
    <col min="3" max="3" width="15.453125" customWidth="1"/>
    <col min="4" max="4" width="14.6328125" customWidth="1"/>
    <col min="5" max="5" width="13.36328125" bestFit="1" customWidth="1"/>
    <col min="6" max="6" width="14.453125" customWidth="1"/>
    <col min="7" max="7" width="35.08984375" customWidth="1"/>
    <col min="8" max="9" width="16.54296875" customWidth="1"/>
    <col min="10" max="10" width="32.90625" style="31" customWidth="1"/>
    <col min="11" max="11" width="16.08984375" customWidth="1"/>
    <col min="12" max="12" width="13.90625" customWidth="1"/>
    <col min="13" max="14" width="13.6328125" customWidth="1"/>
    <col min="15" max="15" width="12.90625" style="31" customWidth="1"/>
    <col min="16" max="16" width="14.453125" customWidth="1"/>
  </cols>
  <sheetData>
    <row r="1" spans="1:16" ht="23.5" x14ac:dyDescent="0.55000000000000004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3" spans="1:16" ht="15" thickBot="1" x14ac:dyDescent="0.4"/>
    <row r="4" spans="1:16" ht="21.75" customHeight="1" thickBot="1" x14ac:dyDescent="0.4">
      <c r="A4" s="102" t="s">
        <v>12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4"/>
    </row>
    <row r="5" spans="1:16" ht="54.65" customHeight="1" thickBot="1" x14ac:dyDescent="0.4">
      <c r="A5" s="86" t="s">
        <v>24</v>
      </c>
      <c r="B5" s="87"/>
      <c r="C5" s="107" t="s">
        <v>42</v>
      </c>
      <c r="D5" s="108"/>
      <c r="E5" s="108"/>
      <c r="F5" s="108"/>
      <c r="G5" s="108"/>
      <c r="H5" s="108"/>
      <c r="I5" s="108"/>
      <c r="J5" s="109"/>
      <c r="K5" s="109"/>
      <c r="L5" s="109"/>
      <c r="M5" s="109"/>
      <c r="N5" s="109"/>
      <c r="O5" s="110"/>
    </row>
    <row r="6" spans="1:16" ht="27.75" customHeight="1" thickBot="1" x14ac:dyDescent="0.4">
      <c r="A6" s="111" t="s">
        <v>9</v>
      </c>
      <c r="B6" s="112"/>
      <c r="C6" s="112"/>
      <c r="D6" s="112"/>
      <c r="E6" s="112"/>
      <c r="F6" s="112"/>
      <c r="G6" s="112"/>
      <c r="H6" s="112"/>
      <c r="I6" s="113"/>
      <c r="J6" s="114" t="s">
        <v>10</v>
      </c>
      <c r="K6" s="115"/>
      <c r="L6" s="115"/>
      <c r="M6" s="115"/>
      <c r="N6" s="115"/>
      <c r="O6" s="116"/>
    </row>
    <row r="7" spans="1:16" ht="58.5" thickBot="1" x14ac:dyDescent="0.4">
      <c r="A7" s="16" t="s">
        <v>4</v>
      </c>
      <c r="B7" s="17" t="s">
        <v>5</v>
      </c>
      <c r="C7" s="20" t="s">
        <v>18</v>
      </c>
      <c r="D7" s="19" t="s">
        <v>15</v>
      </c>
      <c r="E7" s="19" t="s">
        <v>16</v>
      </c>
      <c r="F7" s="19" t="s">
        <v>17</v>
      </c>
      <c r="G7" s="17" t="s">
        <v>7</v>
      </c>
      <c r="H7" s="17" t="s">
        <v>8</v>
      </c>
      <c r="I7" s="18" t="s">
        <v>28</v>
      </c>
      <c r="J7" s="16" t="s">
        <v>6</v>
      </c>
      <c r="K7" s="17" t="s">
        <v>0</v>
      </c>
      <c r="L7" s="17" t="s">
        <v>1</v>
      </c>
      <c r="M7" s="17" t="s">
        <v>3</v>
      </c>
      <c r="N7" s="17" t="s">
        <v>2</v>
      </c>
      <c r="O7" s="18" t="s">
        <v>14</v>
      </c>
    </row>
    <row r="8" spans="1:16" ht="45.5" customHeight="1" thickBot="1" x14ac:dyDescent="0.4">
      <c r="A8" s="1">
        <v>1</v>
      </c>
      <c r="B8" s="23" t="s">
        <v>26</v>
      </c>
      <c r="C8" s="5">
        <v>38091</v>
      </c>
      <c r="D8" s="5">
        <v>38301</v>
      </c>
      <c r="E8" s="7">
        <v>38933</v>
      </c>
      <c r="F8" s="8" t="s">
        <v>32</v>
      </c>
      <c r="G8" s="27" t="s">
        <v>43</v>
      </c>
      <c r="H8" s="5" t="s">
        <v>88</v>
      </c>
      <c r="I8" s="15" t="s">
        <v>67</v>
      </c>
      <c r="J8" s="117" t="s">
        <v>30</v>
      </c>
      <c r="K8" s="5">
        <v>43435</v>
      </c>
      <c r="L8" s="5">
        <v>44380</v>
      </c>
      <c r="M8" s="10">
        <f t="shared" ref="M8" si="0">+(L8-K8)/365</f>
        <v>2.5890410958904111</v>
      </c>
      <c r="N8" s="10">
        <f t="shared" ref="N8:N10" si="1">+M8</f>
        <v>2.5890410958904111</v>
      </c>
      <c r="O8" s="32">
        <v>1008</v>
      </c>
      <c r="P8" s="24"/>
    </row>
    <row r="9" spans="1:16" ht="43.5" x14ac:dyDescent="0.35">
      <c r="A9" s="1"/>
      <c r="B9" s="3"/>
      <c r="C9" s="3"/>
      <c r="D9" s="3"/>
      <c r="E9" s="3"/>
      <c r="F9" s="3"/>
      <c r="G9" s="25" t="s">
        <v>44</v>
      </c>
      <c r="H9" s="5" t="s">
        <v>88</v>
      </c>
      <c r="I9" s="15" t="s">
        <v>68</v>
      </c>
      <c r="J9" s="118"/>
      <c r="K9" s="5">
        <v>44385</v>
      </c>
      <c r="L9" s="5">
        <v>44749</v>
      </c>
      <c r="M9" s="10">
        <f>+(L9-K9)/365</f>
        <v>0.99726027397260275</v>
      </c>
      <c r="N9" s="10">
        <f t="shared" si="1"/>
        <v>0.99726027397260275</v>
      </c>
      <c r="O9" s="32">
        <v>1008</v>
      </c>
      <c r="P9" s="24"/>
    </row>
    <row r="10" spans="1:16" x14ac:dyDescent="0.35">
      <c r="A10" s="1"/>
      <c r="B10" s="4"/>
      <c r="C10" s="4"/>
      <c r="D10" s="4"/>
      <c r="E10" s="4"/>
      <c r="F10" s="4"/>
      <c r="G10" s="9"/>
      <c r="H10" s="7"/>
      <c r="I10" s="15"/>
      <c r="J10" s="119"/>
      <c r="K10" s="5">
        <v>44767</v>
      </c>
      <c r="L10" s="5">
        <v>45068</v>
      </c>
      <c r="M10" s="10">
        <f>+(L10-K10)/365</f>
        <v>0.8246575342465754</v>
      </c>
      <c r="N10" s="10">
        <f t="shared" si="1"/>
        <v>0.8246575342465754</v>
      </c>
      <c r="O10" s="32">
        <v>1008</v>
      </c>
      <c r="P10" s="24"/>
    </row>
    <row r="11" spans="1:16" x14ac:dyDescent="0.35">
      <c r="A11" s="1"/>
      <c r="B11" s="3"/>
      <c r="C11" s="3"/>
      <c r="D11" s="3"/>
      <c r="E11" s="3"/>
      <c r="F11" s="3"/>
      <c r="G11" s="4"/>
      <c r="H11" s="7"/>
      <c r="I11" s="15"/>
      <c r="J11" s="117" t="s">
        <v>30</v>
      </c>
      <c r="K11" s="5">
        <v>42661</v>
      </c>
      <c r="L11" s="5">
        <v>43148</v>
      </c>
      <c r="M11" s="10">
        <f>+(L11-K11)/365</f>
        <v>1.3342465753424657</v>
      </c>
      <c r="N11" s="10">
        <f t="shared" ref="N11:N13" si="2">+M11</f>
        <v>1.3342465753424657</v>
      </c>
      <c r="O11" s="32">
        <v>1009</v>
      </c>
      <c r="P11" s="24"/>
    </row>
    <row r="12" spans="1:16" x14ac:dyDescent="0.35">
      <c r="A12" s="1"/>
      <c r="B12" s="3"/>
      <c r="C12" s="3"/>
      <c r="D12" s="3"/>
      <c r="E12" s="3"/>
      <c r="F12" s="3"/>
      <c r="G12" s="4"/>
      <c r="H12" s="7"/>
      <c r="I12" s="15"/>
      <c r="J12" s="119"/>
      <c r="K12" s="5">
        <v>43291</v>
      </c>
      <c r="L12" s="5">
        <v>43343</v>
      </c>
      <c r="M12" s="10">
        <f>+(L12-K12)/365</f>
        <v>0.14246575342465753</v>
      </c>
      <c r="N12" s="10">
        <f t="shared" si="2"/>
        <v>0.14246575342465753</v>
      </c>
      <c r="O12" s="32">
        <v>1009</v>
      </c>
      <c r="P12" s="24"/>
    </row>
    <row r="13" spans="1:16" ht="15" thickBot="1" x14ac:dyDescent="0.4">
      <c r="A13" s="45"/>
      <c r="B13" s="46"/>
      <c r="C13" s="46"/>
      <c r="D13" s="46"/>
      <c r="E13" s="46"/>
      <c r="F13" s="46"/>
      <c r="G13" s="51"/>
      <c r="H13" s="48"/>
      <c r="I13" s="49"/>
      <c r="J13" s="41" t="s">
        <v>31</v>
      </c>
      <c r="K13" s="42">
        <v>39798</v>
      </c>
      <c r="L13" s="42">
        <v>42660</v>
      </c>
      <c r="M13" s="43">
        <f>+(L13-K13)/365</f>
        <v>7.8410958904109593</v>
      </c>
      <c r="N13" s="43">
        <f t="shared" si="2"/>
        <v>7.8410958904109593</v>
      </c>
      <c r="O13" s="44">
        <v>1010</v>
      </c>
      <c r="P13" s="24"/>
    </row>
    <row r="14" spans="1:16" ht="28.5" customHeight="1" x14ac:dyDescent="0.35">
      <c r="A14" s="2"/>
      <c r="B14" s="6"/>
      <c r="C14" s="6"/>
      <c r="D14" s="6"/>
      <c r="E14" s="6"/>
      <c r="F14" s="6"/>
      <c r="G14" s="6"/>
      <c r="H14" s="6"/>
      <c r="I14" s="6"/>
      <c r="J14" s="33"/>
      <c r="K14" s="6"/>
      <c r="L14" s="11" t="s">
        <v>11</v>
      </c>
      <c r="M14" s="12">
        <f>SUM(M8:M13)</f>
        <v>13.728767123287671</v>
      </c>
      <c r="N14" s="12">
        <f>SUM(N8:N13)</f>
        <v>13.728767123287671</v>
      </c>
      <c r="O14" s="33"/>
      <c r="P14" s="24"/>
    </row>
    <row r="15" spans="1:16" ht="24.75" customHeight="1" x14ac:dyDescent="0.35">
      <c r="L15" s="13" t="s">
        <v>13</v>
      </c>
      <c r="M15" s="14">
        <v>5</v>
      </c>
      <c r="N15" s="14">
        <v>4</v>
      </c>
      <c r="P15" s="24"/>
    </row>
    <row r="16" spans="1:16" x14ac:dyDescent="0.35">
      <c r="P16" s="24"/>
    </row>
    <row r="18" spans="7:9" x14ac:dyDescent="0.35">
      <c r="G18" s="22"/>
      <c r="H18" s="22"/>
      <c r="I18" s="22"/>
    </row>
    <row r="19" spans="7:9" x14ac:dyDescent="0.35">
      <c r="G19" s="22"/>
      <c r="H19" s="22"/>
      <c r="I19" s="22"/>
    </row>
    <row r="20" spans="7:9" x14ac:dyDescent="0.35">
      <c r="G20" s="22"/>
      <c r="H20" s="22"/>
      <c r="I20" s="22"/>
    </row>
    <row r="21" spans="7:9" x14ac:dyDescent="0.35">
      <c r="G21" s="22"/>
      <c r="H21" s="22"/>
      <c r="I21" s="22"/>
    </row>
  </sheetData>
  <mergeCells count="8">
    <mergeCell ref="J8:J10"/>
    <mergeCell ref="J11:J12"/>
    <mergeCell ref="A1:O1"/>
    <mergeCell ref="A4:O4"/>
    <mergeCell ref="A5:B5"/>
    <mergeCell ref="C5:O5"/>
    <mergeCell ref="A6:I6"/>
    <mergeCell ref="J6:O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7"/>
  <sheetViews>
    <sheetView zoomScale="50" zoomScaleNormal="50" workbookViewId="0">
      <selection activeCell="H10" sqref="H10"/>
    </sheetView>
  </sheetViews>
  <sheetFormatPr baseColWidth="10" defaultColWidth="11.453125" defaultRowHeight="14.5" x14ac:dyDescent="0.35"/>
  <cols>
    <col min="1" max="1" width="4.6328125" customWidth="1"/>
    <col min="2" max="2" width="25.6328125" customWidth="1"/>
    <col min="3" max="3" width="15.453125" customWidth="1"/>
    <col min="4" max="4" width="14.6328125" customWidth="1"/>
    <col min="5" max="5" width="13.36328125" bestFit="1" customWidth="1"/>
    <col min="6" max="6" width="14.453125" customWidth="1"/>
    <col min="7" max="7" width="35.08984375" customWidth="1"/>
    <col min="8" max="9" width="16.54296875" customWidth="1"/>
    <col min="10" max="10" width="32.90625" customWidth="1"/>
    <col min="11" max="11" width="16.08984375" customWidth="1"/>
    <col min="12" max="12" width="13.90625" customWidth="1"/>
    <col min="13" max="14" width="13.6328125" customWidth="1"/>
    <col min="15" max="15" width="12.90625" style="30" customWidth="1"/>
    <col min="16" max="16" width="14.453125" customWidth="1"/>
  </cols>
  <sheetData>
    <row r="1" spans="1:16" ht="23.5" x14ac:dyDescent="0.55000000000000004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3" spans="1:16" ht="15" thickBot="1" x14ac:dyDescent="0.4"/>
    <row r="4" spans="1:16" ht="21.75" customHeight="1" thickBot="1" x14ac:dyDescent="0.4">
      <c r="A4" s="102" t="s">
        <v>12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4"/>
    </row>
    <row r="5" spans="1:16" ht="54.65" customHeight="1" thickBot="1" x14ac:dyDescent="0.4">
      <c r="A5" s="86" t="s">
        <v>24</v>
      </c>
      <c r="B5" s="87"/>
      <c r="C5" s="107" t="s">
        <v>29</v>
      </c>
      <c r="D5" s="108"/>
      <c r="E5" s="108"/>
      <c r="F5" s="108"/>
      <c r="G5" s="108"/>
      <c r="H5" s="108"/>
      <c r="I5" s="108"/>
      <c r="J5" s="109"/>
      <c r="K5" s="109"/>
      <c r="L5" s="109"/>
      <c r="M5" s="109"/>
      <c r="N5" s="109"/>
      <c r="O5" s="110"/>
    </row>
    <row r="6" spans="1:16" ht="27.75" customHeight="1" thickBot="1" x14ac:dyDescent="0.4">
      <c r="A6" s="111" t="s">
        <v>9</v>
      </c>
      <c r="B6" s="112"/>
      <c r="C6" s="112"/>
      <c r="D6" s="112"/>
      <c r="E6" s="112"/>
      <c r="F6" s="112"/>
      <c r="G6" s="112"/>
      <c r="H6" s="112"/>
      <c r="I6" s="113"/>
      <c r="J6" s="114" t="s">
        <v>10</v>
      </c>
      <c r="K6" s="115"/>
      <c r="L6" s="115"/>
      <c r="M6" s="115"/>
      <c r="N6" s="115"/>
      <c r="O6" s="116"/>
    </row>
    <row r="7" spans="1:16" ht="58.5" thickBot="1" x14ac:dyDescent="0.4">
      <c r="A7" s="16" t="s">
        <v>4</v>
      </c>
      <c r="B7" s="17" t="s">
        <v>5</v>
      </c>
      <c r="C7" s="20" t="s">
        <v>18</v>
      </c>
      <c r="D7" s="19" t="s">
        <v>15</v>
      </c>
      <c r="E7" s="19" t="s">
        <v>16</v>
      </c>
      <c r="F7" s="19" t="s">
        <v>17</v>
      </c>
      <c r="G7" s="17" t="s">
        <v>7</v>
      </c>
      <c r="H7" s="17" t="s">
        <v>8</v>
      </c>
      <c r="I7" s="18" t="s">
        <v>28</v>
      </c>
      <c r="J7" s="16" t="s">
        <v>6</v>
      </c>
      <c r="K7" s="17" t="s">
        <v>0</v>
      </c>
      <c r="L7" s="17" t="s">
        <v>1</v>
      </c>
      <c r="M7" s="17" t="s">
        <v>3</v>
      </c>
      <c r="N7" s="17" t="s">
        <v>2</v>
      </c>
      <c r="O7" s="18" t="s">
        <v>14</v>
      </c>
    </row>
    <row r="8" spans="1:16" ht="44" thickBot="1" x14ac:dyDescent="0.4">
      <c r="A8" s="1">
        <v>1</v>
      </c>
      <c r="B8" s="23" t="s">
        <v>26</v>
      </c>
      <c r="C8" s="5">
        <v>36635</v>
      </c>
      <c r="D8" s="5">
        <v>37110</v>
      </c>
      <c r="E8" s="7">
        <v>33311</v>
      </c>
      <c r="F8" s="8" t="s">
        <v>32</v>
      </c>
      <c r="G8" s="27" t="s">
        <v>40</v>
      </c>
      <c r="H8" s="39" t="s">
        <v>86</v>
      </c>
      <c r="I8" s="15">
        <v>1023</v>
      </c>
      <c r="J8" s="52" t="s">
        <v>30</v>
      </c>
      <c r="K8" s="5">
        <v>42661</v>
      </c>
      <c r="L8" s="5">
        <v>43056</v>
      </c>
      <c r="M8" s="10">
        <f t="shared" ref="M8" si="0">+(L8-K8)/365</f>
        <v>1.0821917808219179</v>
      </c>
      <c r="N8" s="10">
        <f t="shared" ref="N8:N9" si="1">+M8</f>
        <v>1.0821917808219179</v>
      </c>
      <c r="O8" s="32">
        <v>1029</v>
      </c>
      <c r="P8" s="24"/>
    </row>
    <row r="9" spans="1:16" ht="53.5" customHeight="1" thickBot="1" x14ac:dyDescent="0.4">
      <c r="A9" s="45"/>
      <c r="B9" s="46"/>
      <c r="C9" s="46"/>
      <c r="D9" s="46"/>
      <c r="E9" s="46"/>
      <c r="F9" s="46"/>
      <c r="G9" s="54" t="s">
        <v>41</v>
      </c>
      <c r="H9" s="42" t="s">
        <v>87</v>
      </c>
      <c r="I9" s="49" t="s">
        <v>66</v>
      </c>
      <c r="J9" s="53" t="s">
        <v>31</v>
      </c>
      <c r="K9" s="42">
        <v>40595</v>
      </c>
      <c r="L9" s="42">
        <v>42420</v>
      </c>
      <c r="M9" s="43">
        <f>+(L9-K9)/365</f>
        <v>5</v>
      </c>
      <c r="N9" s="43">
        <f t="shared" si="1"/>
        <v>5</v>
      </c>
      <c r="O9" s="44">
        <v>1030</v>
      </c>
      <c r="P9" s="24"/>
    </row>
    <row r="10" spans="1:16" ht="28.5" customHeight="1" x14ac:dyDescent="0.35">
      <c r="A10" s="2"/>
      <c r="B10" s="6"/>
      <c r="C10" s="6"/>
      <c r="D10" s="6"/>
      <c r="E10" s="6"/>
      <c r="F10" s="6"/>
      <c r="G10" s="6"/>
      <c r="H10" s="6"/>
      <c r="I10" s="6"/>
      <c r="J10" s="6"/>
      <c r="K10" s="6"/>
      <c r="L10" s="11" t="s">
        <v>11</v>
      </c>
      <c r="M10" s="12">
        <f>SUM(M8:M9)</f>
        <v>6.0821917808219181</v>
      </c>
      <c r="N10" s="12">
        <f>SUM(N8:N9)</f>
        <v>6.0821917808219181</v>
      </c>
      <c r="O10" s="33"/>
      <c r="P10" s="24"/>
    </row>
    <row r="11" spans="1:16" ht="24.75" customHeight="1" x14ac:dyDescent="0.35">
      <c r="L11" s="13" t="s">
        <v>13</v>
      </c>
      <c r="M11" s="14">
        <v>5</v>
      </c>
      <c r="N11" s="14">
        <v>4</v>
      </c>
      <c r="P11" s="24"/>
    </row>
    <row r="12" spans="1:16" x14ac:dyDescent="0.35">
      <c r="P12" s="24"/>
    </row>
    <row r="14" spans="1:16" x14ac:dyDescent="0.35">
      <c r="G14" s="22"/>
      <c r="H14" s="22"/>
      <c r="I14" s="22"/>
    </row>
    <row r="15" spans="1:16" x14ac:dyDescent="0.35">
      <c r="G15" s="22"/>
      <c r="H15" s="22"/>
      <c r="I15" s="22"/>
    </row>
    <row r="16" spans="1:16" x14ac:dyDescent="0.35">
      <c r="G16" s="22"/>
      <c r="H16" s="22"/>
      <c r="I16" s="22"/>
    </row>
    <row r="17" spans="7:9" x14ac:dyDescent="0.35">
      <c r="G17" s="22"/>
      <c r="H17" s="22"/>
      <c r="I17" s="22"/>
    </row>
  </sheetData>
  <mergeCells count="6">
    <mergeCell ref="A1:O1"/>
    <mergeCell ref="A4:O4"/>
    <mergeCell ref="A5:B5"/>
    <mergeCell ref="C5:O5"/>
    <mergeCell ref="A6:I6"/>
    <mergeCell ref="J6:O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21"/>
  <sheetViews>
    <sheetView zoomScale="50" zoomScaleNormal="50" workbookViewId="0">
      <selection activeCell="H8" sqref="H8"/>
    </sheetView>
  </sheetViews>
  <sheetFormatPr baseColWidth="10" defaultColWidth="11.453125" defaultRowHeight="14.5" x14ac:dyDescent="0.35"/>
  <cols>
    <col min="1" max="1" width="4.6328125" customWidth="1"/>
    <col min="2" max="2" width="25.6328125" customWidth="1"/>
    <col min="3" max="3" width="15.453125" customWidth="1"/>
    <col min="4" max="4" width="14.6328125" customWidth="1"/>
    <col min="5" max="5" width="13.36328125" bestFit="1" customWidth="1"/>
    <col min="6" max="6" width="14.453125" customWidth="1"/>
    <col min="7" max="7" width="35.08984375" customWidth="1"/>
    <col min="8" max="9" width="16.54296875" customWidth="1"/>
    <col min="10" max="10" width="32.90625" style="31" customWidth="1"/>
    <col min="11" max="11" width="16.08984375" customWidth="1"/>
    <col min="12" max="12" width="13.90625" customWidth="1"/>
    <col min="13" max="14" width="13.6328125" customWidth="1"/>
    <col min="15" max="15" width="12.90625" style="30" customWidth="1"/>
    <col min="16" max="16" width="14.453125" customWidth="1"/>
  </cols>
  <sheetData>
    <row r="1" spans="1:16" ht="23.5" x14ac:dyDescent="0.55000000000000004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3" spans="1:16" ht="15" thickBot="1" x14ac:dyDescent="0.4"/>
    <row r="4" spans="1:16" ht="21.75" customHeight="1" thickBot="1" x14ac:dyDescent="0.4">
      <c r="A4" s="102" t="s">
        <v>12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4"/>
    </row>
    <row r="5" spans="1:16" ht="54.65" customHeight="1" thickBot="1" x14ac:dyDescent="0.4">
      <c r="A5" s="86" t="s">
        <v>24</v>
      </c>
      <c r="B5" s="87"/>
      <c r="C5" s="107" t="s">
        <v>36</v>
      </c>
      <c r="D5" s="108"/>
      <c r="E5" s="108"/>
      <c r="F5" s="108"/>
      <c r="G5" s="108"/>
      <c r="H5" s="108"/>
      <c r="I5" s="108"/>
      <c r="J5" s="109"/>
      <c r="K5" s="109"/>
      <c r="L5" s="109"/>
      <c r="M5" s="109"/>
      <c r="N5" s="109"/>
      <c r="O5" s="110"/>
    </row>
    <row r="6" spans="1:16" ht="27.75" customHeight="1" thickBot="1" x14ac:dyDescent="0.4">
      <c r="A6" s="111" t="s">
        <v>9</v>
      </c>
      <c r="B6" s="112"/>
      <c r="C6" s="112"/>
      <c r="D6" s="112"/>
      <c r="E6" s="112"/>
      <c r="F6" s="112"/>
      <c r="G6" s="112"/>
      <c r="H6" s="112"/>
      <c r="I6" s="113"/>
      <c r="J6" s="114" t="s">
        <v>10</v>
      </c>
      <c r="K6" s="115"/>
      <c r="L6" s="115"/>
      <c r="M6" s="115"/>
      <c r="N6" s="115"/>
      <c r="O6" s="116"/>
    </row>
    <row r="7" spans="1:16" ht="58.5" thickBot="1" x14ac:dyDescent="0.4">
      <c r="A7" s="16" t="s">
        <v>4</v>
      </c>
      <c r="B7" s="17" t="s">
        <v>5</v>
      </c>
      <c r="C7" s="20" t="s">
        <v>18</v>
      </c>
      <c r="D7" s="19" t="s">
        <v>15</v>
      </c>
      <c r="E7" s="19" t="s">
        <v>16</v>
      </c>
      <c r="F7" s="19" t="s">
        <v>17</v>
      </c>
      <c r="G7" s="17" t="s">
        <v>7</v>
      </c>
      <c r="H7" s="17" t="s">
        <v>8</v>
      </c>
      <c r="I7" s="18" t="s">
        <v>28</v>
      </c>
      <c r="J7" s="16" t="s">
        <v>6</v>
      </c>
      <c r="K7" s="17" t="s">
        <v>0</v>
      </c>
      <c r="L7" s="17" t="s">
        <v>1</v>
      </c>
      <c r="M7" s="17" t="s">
        <v>3</v>
      </c>
      <c r="N7" s="17" t="s">
        <v>2</v>
      </c>
      <c r="O7" s="18" t="s">
        <v>14</v>
      </c>
    </row>
    <row r="8" spans="1:16" ht="44" thickBot="1" x14ac:dyDescent="0.4">
      <c r="A8" s="1">
        <v>1</v>
      </c>
      <c r="B8" s="23" t="s">
        <v>26</v>
      </c>
      <c r="C8" s="5">
        <v>38399</v>
      </c>
      <c r="D8" s="5">
        <v>39113</v>
      </c>
      <c r="E8" s="7">
        <v>3924</v>
      </c>
      <c r="F8" s="8" t="s">
        <v>32</v>
      </c>
      <c r="G8" s="27" t="s">
        <v>39</v>
      </c>
      <c r="H8" s="39" t="s">
        <v>85</v>
      </c>
      <c r="I8" s="15" t="s">
        <v>33</v>
      </c>
      <c r="J8" s="117" t="s">
        <v>30</v>
      </c>
      <c r="K8" s="5">
        <v>44326</v>
      </c>
      <c r="L8" s="5">
        <v>44509</v>
      </c>
      <c r="M8" s="10">
        <f t="shared" ref="M8" si="0">+(L8-K8)/365</f>
        <v>0.50136986301369868</v>
      </c>
      <c r="N8" s="10">
        <f t="shared" ref="N8:N10" si="1">+M8</f>
        <v>0.50136986301369868</v>
      </c>
      <c r="O8" s="32">
        <v>1047</v>
      </c>
      <c r="P8" s="24"/>
    </row>
    <row r="9" spans="1:16" x14ac:dyDescent="0.35">
      <c r="A9" s="1"/>
      <c r="B9" s="3"/>
      <c r="C9" s="3"/>
      <c r="D9" s="3"/>
      <c r="E9" s="3"/>
      <c r="F9" s="3"/>
      <c r="G9" s="27"/>
      <c r="H9" s="5"/>
      <c r="I9" s="15"/>
      <c r="J9" s="118"/>
      <c r="K9" s="5">
        <v>44550</v>
      </c>
      <c r="L9" s="5">
        <v>44731</v>
      </c>
      <c r="M9" s="10">
        <f>+(L9-K9)/365</f>
        <v>0.49589041095890413</v>
      </c>
      <c r="N9" s="10">
        <f t="shared" si="1"/>
        <v>0.49589041095890413</v>
      </c>
      <c r="O9" s="32">
        <v>1047</v>
      </c>
      <c r="P9" s="24"/>
    </row>
    <row r="10" spans="1:16" x14ac:dyDescent="0.35">
      <c r="A10" s="1"/>
      <c r="B10" s="4"/>
      <c r="C10" s="4"/>
      <c r="D10" s="4"/>
      <c r="E10" s="4"/>
      <c r="F10" s="4"/>
      <c r="G10" s="9"/>
      <c r="H10" s="7"/>
      <c r="I10" s="15"/>
      <c r="J10" s="119"/>
      <c r="K10" s="5">
        <v>44736</v>
      </c>
      <c r="L10" s="5">
        <v>44917</v>
      </c>
      <c r="M10" s="10">
        <f>+(L10-K10)/365</f>
        <v>0.49589041095890413</v>
      </c>
      <c r="N10" s="10">
        <f t="shared" si="1"/>
        <v>0.49589041095890413</v>
      </c>
      <c r="O10" s="32">
        <v>1047</v>
      </c>
      <c r="P10" s="24"/>
    </row>
    <row r="11" spans="1:16" x14ac:dyDescent="0.35">
      <c r="A11" s="1"/>
      <c r="B11" s="4"/>
      <c r="C11" s="4"/>
      <c r="D11" s="4"/>
      <c r="E11" s="4"/>
      <c r="F11" s="4"/>
      <c r="G11" s="9"/>
      <c r="H11" s="7"/>
      <c r="I11" s="15"/>
      <c r="J11" s="117" t="s">
        <v>30</v>
      </c>
      <c r="K11" s="5">
        <v>42661</v>
      </c>
      <c r="L11" s="5">
        <v>43148</v>
      </c>
      <c r="M11" s="10">
        <f t="shared" ref="M11:M13" si="2">+(L11-K11)/365</f>
        <v>1.3342465753424657</v>
      </c>
      <c r="N11" s="10">
        <f t="shared" ref="N11:N13" si="3">+M11</f>
        <v>1.3342465753424657</v>
      </c>
      <c r="O11" s="32">
        <v>1048</v>
      </c>
      <c r="P11" s="30"/>
    </row>
    <row r="12" spans="1:16" x14ac:dyDescent="0.35">
      <c r="A12" s="1"/>
      <c r="B12" s="4"/>
      <c r="C12" s="4"/>
      <c r="D12" s="4"/>
      <c r="E12" s="4"/>
      <c r="F12" s="4"/>
      <c r="G12" s="9"/>
      <c r="H12" s="7"/>
      <c r="I12" s="15"/>
      <c r="J12" s="119"/>
      <c r="K12" s="5">
        <v>43255</v>
      </c>
      <c r="L12" s="5">
        <v>44319</v>
      </c>
      <c r="M12" s="10">
        <f t="shared" si="2"/>
        <v>2.9150684931506849</v>
      </c>
      <c r="N12" s="10">
        <f t="shared" si="3"/>
        <v>2.9150684931506849</v>
      </c>
      <c r="O12" s="32">
        <v>1048</v>
      </c>
      <c r="P12" s="30"/>
    </row>
    <row r="13" spans="1:16" ht="15" thickBot="1" x14ac:dyDescent="0.4">
      <c r="A13" s="45"/>
      <c r="B13" s="47"/>
      <c r="C13" s="47"/>
      <c r="D13" s="47"/>
      <c r="E13" s="47"/>
      <c r="F13" s="47"/>
      <c r="G13" s="51"/>
      <c r="H13" s="48"/>
      <c r="I13" s="49"/>
      <c r="J13" s="41" t="s">
        <v>31</v>
      </c>
      <c r="K13" s="42">
        <v>41487</v>
      </c>
      <c r="L13" s="42">
        <v>42660</v>
      </c>
      <c r="M13" s="43">
        <f t="shared" si="2"/>
        <v>3.2136986301369861</v>
      </c>
      <c r="N13" s="43">
        <f t="shared" si="3"/>
        <v>3.2136986301369861</v>
      </c>
      <c r="O13" s="44">
        <v>1049</v>
      </c>
      <c r="P13" s="30"/>
    </row>
    <row r="14" spans="1:16" ht="28.5" customHeight="1" x14ac:dyDescent="0.35">
      <c r="A14" s="2"/>
      <c r="B14" s="6"/>
      <c r="C14" s="6"/>
      <c r="D14" s="6"/>
      <c r="E14" s="6"/>
      <c r="F14" s="6"/>
      <c r="G14" s="6"/>
      <c r="H14" s="6"/>
      <c r="I14" s="6"/>
      <c r="J14" s="33"/>
      <c r="K14" s="6"/>
      <c r="L14" s="11" t="s">
        <v>11</v>
      </c>
      <c r="M14" s="12">
        <f>SUM(M8:M13)</f>
        <v>8.9561643835616422</v>
      </c>
      <c r="N14" s="12">
        <f>SUM(N8:N13)</f>
        <v>8.9561643835616422</v>
      </c>
      <c r="O14" s="33"/>
      <c r="P14" s="24"/>
    </row>
    <row r="15" spans="1:16" ht="24.75" customHeight="1" x14ac:dyDescent="0.35">
      <c r="L15" s="13" t="s">
        <v>13</v>
      </c>
      <c r="M15" s="14">
        <v>5</v>
      </c>
      <c r="N15" s="14">
        <v>4</v>
      </c>
      <c r="P15" s="24"/>
    </row>
    <row r="16" spans="1:16" x14ac:dyDescent="0.35">
      <c r="P16" s="24"/>
    </row>
    <row r="18" spans="7:9" x14ac:dyDescent="0.35">
      <c r="G18" s="22"/>
      <c r="H18" s="22"/>
      <c r="I18" s="22"/>
    </row>
    <row r="19" spans="7:9" x14ac:dyDescent="0.35">
      <c r="G19" s="22"/>
      <c r="H19" s="22"/>
      <c r="I19" s="22"/>
    </row>
    <row r="20" spans="7:9" x14ac:dyDescent="0.35">
      <c r="G20" s="22"/>
      <c r="H20" s="22"/>
      <c r="I20" s="22"/>
    </row>
    <row r="21" spans="7:9" x14ac:dyDescent="0.35">
      <c r="G21" s="22"/>
      <c r="H21" s="22"/>
      <c r="I21" s="22"/>
    </row>
  </sheetData>
  <mergeCells count="8">
    <mergeCell ref="J8:J10"/>
    <mergeCell ref="J11:J12"/>
    <mergeCell ref="A1:O1"/>
    <mergeCell ref="A4:O4"/>
    <mergeCell ref="A5:B5"/>
    <mergeCell ref="C5:O5"/>
    <mergeCell ref="A6:I6"/>
    <mergeCell ref="J6:O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21"/>
  <sheetViews>
    <sheetView zoomScale="50" zoomScaleNormal="50" workbookViewId="0">
      <selection activeCell="H9" sqref="H9"/>
    </sheetView>
  </sheetViews>
  <sheetFormatPr baseColWidth="10" defaultColWidth="11.453125" defaultRowHeight="14.5" x14ac:dyDescent="0.35"/>
  <cols>
    <col min="1" max="1" width="4.6328125" customWidth="1"/>
    <col min="2" max="2" width="25.6328125" customWidth="1"/>
    <col min="3" max="3" width="15.453125" customWidth="1"/>
    <col min="4" max="4" width="14.6328125" customWidth="1"/>
    <col min="5" max="5" width="13.36328125" bestFit="1" customWidth="1"/>
    <col min="6" max="6" width="14.453125" customWidth="1"/>
    <col min="7" max="7" width="35.08984375" customWidth="1"/>
    <col min="8" max="9" width="16.54296875" customWidth="1"/>
    <col min="10" max="10" width="32.90625" customWidth="1"/>
    <col min="11" max="11" width="16.08984375" customWidth="1"/>
    <col min="12" max="12" width="13.90625" customWidth="1"/>
    <col min="13" max="14" width="13.6328125" customWidth="1"/>
    <col min="15" max="15" width="12.90625" style="30" customWidth="1"/>
    <col min="16" max="16" width="14.453125" customWidth="1"/>
  </cols>
  <sheetData>
    <row r="1" spans="1:16" ht="23.5" x14ac:dyDescent="0.55000000000000004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3" spans="1:16" ht="15" thickBot="1" x14ac:dyDescent="0.4"/>
    <row r="4" spans="1:16" ht="21.75" customHeight="1" thickBot="1" x14ac:dyDescent="0.4">
      <c r="A4" s="102" t="s">
        <v>12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4"/>
    </row>
    <row r="5" spans="1:16" ht="54.65" customHeight="1" thickBot="1" x14ac:dyDescent="0.4">
      <c r="A5" s="82" t="s">
        <v>25</v>
      </c>
      <c r="B5" s="83"/>
      <c r="C5" s="107" t="s">
        <v>34</v>
      </c>
      <c r="D5" s="108"/>
      <c r="E5" s="108"/>
      <c r="F5" s="108"/>
      <c r="G5" s="108"/>
      <c r="H5" s="108"/>
      <c r="I5" s="108"/>
      <c r="J5" s="109"/>
      <c r="K5" s="109"/>
      <c r="L5" s="109"/>
      <c r="M5" s="109"/>
      <c r="N5" s="109"/>
      <c r="O5" s="110"/>
    </row>
    <row r="6" spans="1:16" ht="27.75" customHeight="1" thickBot="1" x14ac:dyDescent="0.4">
      <c r="A6" s="111" t="s">
        <v>9</v>
      </c>
      <c r="B6" s="112"/>
      <c r="C6" s="112"/>
      <c r="D6" s="112"/>
      <c r="E6" s="112"/>
      <c r="F6" s="112"/>
      <c r="G6" s="112"/>
      <c r="H6" s="112"/>
      <c r="I6" s="113"/>
      <c r="J6" s="114" t="s">
        <v>10</v>
      </c>
      <c r="K6" s="115"/>
      <c r="L6" s="115"/>
      <c r="M6" s="115"/>
      <c r="N6" s="115"/>
      <c r="O6" s="116"/>
    </row>
    <row r="7" spans="1:16" ht="58.5" thickBot="1" x14ac:dyDescent="0.4">
      <c r="A7" s="16" t="s">
        <v>4</v>
      </c>
      <c r="B7" s="17" t="s">
        <v>5</v>
      </c>
      <c r="C7" s="20" t="s">
        <v>18</v>
      </c>
      <c r="D7" s="19" t="s">
        <v>15</v>
      </c>
      <c r="E7" s="19" t="s">
        <v>16</v>
      </c>
      <c r="F7" s="19" t="s">
        <v>17</v>
      </c>
      <c r="G7" s="17" t="s">
        <v>7</v>
      </c>
      <c r="H7" s="17" t="s">
        <v>8</v>
      </c>
      <c r="I7" s="18" t="s">
        <v>28</v>
      </c>
      <c r="J7" s="16" t="s">
        <v>6</v>
      </c>
      <c r="K7" s="17" t="s">
        <v>0</v>
      </c>
      <c r="L7" s="17" t="s">
        <v>1</v>
      </c>
      <c r="M7" s="17" t="s">
        <v>3</v>
      </c>
      <c r="N7" s="17" t="s">
        <v>2</v>
      </c>
      <c r="O7" s="18" t="s">
        <v>14</v>
      </c>
    </row>
    <row r="8" spans="1:16" ht="46" customHeight="1" thickBot="1" x14ac:dyDescent="0.4">
      <c r="A8" s="1">
        <v>1</v>
      </c>
      <c r="B8" s="23" t="s">
        <v>26</v>
      </c>
      <c r="C8" s="5">
        <v>37820</v>
      </c>
      <c r="D8" s="5">
        <v>40100</v>
      </c>
      <c r="E8" s="7">
        <v>50188</v>
      </c>
      <c r="F8" s="8" t="s">
        <v>32</v>
      </c>
      <c r="G8" s="27" t="s">
        <v>82</v>
      </c>
      <c r="H8" s="5" t="s">
        <v>84</v>
      </c>
      <c r="I8" s="15" t="s">
        <v>65</v>
      </c>
      <c r="J8" s="117" t="s">
        <v>30</v>
      </c>
      <c r="K8" s="5">
        <v>43435</v>
      </c>
      <c r="L8" s="5">
        <v>44380</v>
      </c>
      <c r="M8" s="10">
        <f t="shared" ref="M8" si="0">+(L8-K8)/365</f>
        <v>2.5890410958904111</v>
      </c>
      <c r="N8" s="10">
        <f t="shared" ref="N8:N13" si="1">+M8</f>
        <v>2.5890410958904111</v>
      </c>
      <c r="O8" s="32">
        <v>1064</v>
      </c>
      <c r="P8" s="24"/>
    </row>
    <row r="9" spans="1:16" x14ac:dyDescent="0.35">
      <c r="A9" s="1"/>
      <c r="B9" s="3"/>
      <c r="C9" s="3"/>
      <c r="D9" s="3"/>
      <c r="E9" s="3"/>
      <c r="F9" s="3"/>
      <c r="G9" s="27"/>
      <c r="H9" s="7"/>
      <c r="I9" s="15"/>
      <c r="J9" s="118"/>
      <c r="K9" s="5">
        <v>44385</v>
      </c>
      <c r="L9" s="5">
        <v>44749</v>
      </c>
      <c r="M9" s="10">
        <f>+(L9-K9)/365</f>
        <v>0.99726027397260275</v>
      </c>
      <c r="N9" s="10">
        <f t="shared" si="1"/>
        <v>0.99726027397260275</v>
      </c>
      <c r="O9" s="32">
        <v>1064</v>
      </c>
      <c r="P9" s="24"/>
    </row>
    <row r="10" spans="1:16" x14ac:dyDescent="0.35">
      <c r="A10" s="1"/>
      <c r="B10" s="4"/>
      <c r="C10" s="4"/>
      <c r="D10" s="4"/>
      <c r="E10" s="4"/>
      <c r="F10" s="4"/>
      <c r="G10" s="9"/>
      <c r="H10" s="7"/>
      <c r="I10" s="15"/>
      <c r="J10" s="119"/>
      <c r="K10" s="5">
        <v>44767</v>
      </c>
      <c r="L10" s="5">
        <v>44883</v>
      </c>
      <c r="M10" s="10">
        <f>+(L10-K10)/365</f>
        <v>0.31780821917808222</v>
      </c>
      <c r="N10" s="10">
        <f t="shared" si="1"/>
        <v>0.31780821917808222</v>
      </c>
      <c r="O10" s="32">
        <v>1064</v>
      </c>
      <c r="P10" s="24"/>
    </row>
    <row r="11" spans="1:16" x14ac:dyDescent="0.35">
      <c r="A11" s="1"/>
      <c r="B11" s="3"/>
      <c r="C11" s="3"/>
      <c r="D11" s="3"/>
      <c r="E11" s="3"/>
      <c r="F11" s="3"/>
      <c r="G11" s="4"/>
      <c r="H11" s="7"/>
      <c r="I11" s="15"/>
      <c r="J11" s="117" t="s">
        <v>30</v>
      </c>
      <c r="K11" s="5">
        <v>42661</v>
      </c>
      <c r="L11" s="5">
        <v>43148</v>
      </c>
      <c r="M11" s="10">
        <f>+(L11-K11)/365</f>
        <v>1.3342465753424657</v>
      </c>
      <c r="N11" s="10">
        <f t="shared" si="1"/>
        <v>1.3342465753424657</v>
      </c>
      <c r="O11" s="32">
        <v>1065</v>
      </c>
      <c r="P11" s="24"/>
    </row>
    <row r="12" spans="1:16" x14ac:dyDescent="0.35">
      <c r="A12" s="1"/>
      <c r="B12" s="3"/>
      <c r="C12" s="3"/>
      <c r="D12" s="3"/>
      <c r="E12" s="3"/>
      <c r="F12" s="3"/>
      <c r="G12" s="4"/>
      <c r="H12" s="7"/>
      <c r="I12" s="15"/>
      <c r="J12" s="119"/>
      <c r="K12" s="5">
        <v>43286</v>
      </c>
      <c r="L12" s="5">
        <v>43404</v>
      </c>
      <c r="M12" s="10">
        <f t="shared" ref="M12:M13" si="2">+(L12-K12)/365</f>
        <v>0.32328767123287672</v>
      </c>
      <c r="N12" s="10">
        <f t="shared" si="1"/>
        <v>0.32328767123287672</v>
      </c>
      <c r="O12" s="32">
        <v>1065</v>
      </c>
      <c r="P12" s="24"/>
    </row>
    <row r="13" spans="1:16" ht="15" thickBot="1" x14ac:dyDescent="0.4">
      <c r="A13" s="45"/>
      <c r="B13" s="46"/>
      <c r="C13" s="46"/>
      <c r="D13" s="46"/>
      <c r="E13" s="46"/>
      <c r="F13" s="46"/>
      <c r="G13" s="51"/>
      <c r="H13" s="48"/>
      <c r="I13" s="49"/>
      <c r="J13" s="41" t="s">
        <v>31</v>
      </c>
      <c r="K13" s="42">
        <v>41487</v>
      </c>
      <c r="L13" s="42">
        <v>42660</v>
      </c>
      <c r="M13" s="43">
        <f t="shared" si="2"/>
        <v>3.2136986301369861</v>
      </c>
      <c r="N13" s="43">
        <f t="shared" si="1"/>
        <v>3.2136986301369861</v>
      </c>
      <c r="O13" s="44">
        <v>1066</v>
      </c>
      <c r="P13" s="24"/>
    </row>
    <row r="14" spans="1:16" ht="28.5" customHeight="1" x14ac:dyDescent="0.35">
      <c r="A14" s="2"/>
      <c r="B14" s="6"/>
      <c r="C14" s="6"/>
      <c r="D14" s="6"/>
      <c r="E14" s="6"/>
      <c r="F14" s="6"/>
      <c r="G14" s="6"/>
      <c r="H14" s="6"/>
      <c r="I14" s="6"/>
      <c r="J14" s="6"/>
      <c r="K14" s="6"/>
      <c r="L14" s="11" t="s">
        <v>11</v>
      </c>
      <c r="M14" s="12">
        <f>SUM(M8:M13)</f>
        <v>8.7753424657534254</v>
      </c>
      <c r="N14" s="12">
        <f>SUM(N8:N13)</f>
        <v>8.7753424657534254</v>
      </c>
      <c r="O14" s="33"/>
      <c r="P14" s="24"/>
    </row>
    <row r="15" spans="1:16" ht="24.75" customHeight="1" x14ac:dyDescent="0.35">
      <c r="L15" s="13" t="s">
        <v>13</v>
      </c>
      <c r="M15" s="14">
        <v>3</v>
      </c>
      <c r="N15" s="14">
        <v>1</v>
      </c>
      <c r="P15" s="24"/>
    </row>
    <row r="16" spans="1:16" x14ac:dyDescent="0.35">
      <c r="P16" s="24"/>
    </row>
    <row r="18" spans="7:9" x14ac:dyDescent="0.35">
      <c r="G18" s="22"/>
      <c r="H18" s="22"/>
      <c r="I18" s="22"/>
    </row>
    <row r="19" spans="7:9" x14ac:dyDescent="0.35">
      <c r="G19" s="22"/>
      <c r="H19" s="22"/>
      <c r="I19" s="22"/>
    </row>
    <row r="20" spans="7:9" x14ac:dyDescent="0.35">
      <c r="G20" s="22"/>
      <c r="H20" s="22"/>
      <c r="I20" s="22"/>
    </row>
    <row r="21" spans="7:9" x14ac:dyDescent="0.35">
      <c r="G21" s="22"/>
      <c r="H21" s="22"/>
      <c r="I21" s="22"/>
    </row>
  </sheetData>
  <mergeCells count="8">
    <mergeCell ref="J8:J10"/>
    <mergeCell ref="J11:J12"/>
    <mergeCell ref="A1:O1"/>
    <mergeCell ref="A4:O4"/>
    <mergeCell ref="A5:B5"/>
    <mergeCell ref="C5:O5"/>
    <mergeCell ref="A6:I6"/>
    <mergeCell ref="J6:O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0"/>
  <sheetViews>
    <sheetView zoomScale="50" zoomScaleNormal="50" workbookViewId="0">
      <selection activeCell="A10" sqref="A10"/>
    </sheetView>
  </sheetViews>
  <sheetFormatPr baseColWidth="10" defaultColWidth="11.453125" defaultRowHeight="14.5" x14ac:dyDescent="0.35"/>
  <cols>
    <col min="1" max="1" width="4.6328125" customWidth="1"/>
    <col min="2" max="2" width="25.6328125" customWidth="1"/>
    <col min="3" max="3" width="15.453125" customWidth="1"/>
    <col min="4" max="4" width="14.6328125" customWidth="1"/>
    <col min="5" max="5" width="13.36328125" bestFit="1" customWidth="1"/>
    <col min="6" max="6" width="14.453125" customWidth="1"/>
    <col min="7" max="7" width="35.08984375" customWidth="1"/>
    <col min="8" max="9" width="16.54296875" customWidth="1"/>
    <col min="10" max="10" width="32.90625" style="36" customWidth="1"/>
    <col min="11" max="11" width="16.08984375" customWidth="1"/>
    <col min="12" max="12" width="13.90625" customWidth="1"/>
    <col min="13" max="14" width="13.6328125" customWidth="1"/>
    <col min="15" max="15" width="12.90625" style="30" customWidth="1"/>
    <col min="16" max="16" width="14.453125" customWidth="1"/>
  </cols>
  <sheetData>
    <row r="1" spans="1:16" ht="23.5" x14ac:dyDescent="0.55000000000000004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3" spans="1:16" ht="15" thickBot="1" x14ac:dyDescent="0.4"/>
    <row r="4" spans="1:16" ht="21.75" customHeight="1" thickBot="1" x14ac:dyDescent="0.4">
      <c r="A4" s="102" t="s">
        <v>12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4"/>
    </row>
    <row r="5" spans="1:16" ht="54.65" customHeight="1" thickBot="1" x14ac:dyDescent="0.4">
      <c r="A5" s="82" t="s">
        <v>25</v>
      </c>
      <c r="B5" s="83"/>
      <c r="C5" s="107" t="s">
        <v>35</v>
      </c>
      <c r="D5" s="108"/>
      <c r="E5" s="108"/>
      <c r="F5" s="108"/>
      <c r="G5" s="108"/>
      <c r="H5" s="108"/>
      <c r="I5" s="108"/>
      <c r="J5" s="109"/>
      <c r="K5" s="109"/>
      <c r="L5" s="109"/>
      <c r="M5" s="109"/>
      <c r="N5" s="109"/>
      <c r="O5" s="110"/>
    </row>
    <row r="6" spans="1:16" ht="27.75" customHeight="1" thickBot="1" x14ac:dyDescent="0.4">
      <c r="A6" s="111" t="s">
        <v>9</v>
      </c>
      <c r="B6" s="112"/>
      <c r="C6" s="112"/>
      <c r="D6" s="112"/>
      <c r="E6" s="112"/>
      <c r="F6" s="112"/>
      <c r="G6" s="112"/>
      <c r="H6" s="112"/>
      <c r="I6" s="113"/>
      <c r="J6" s="114" t="s">
        <v>10</v>
      </c>
      <c r="K6" s="115"/>
      <c r="L6" s="115"/>
      <c r="M6" s="115"/>
      <c r="N6" s="115"/>
      <c r="O6" s="116"/>
    </row>
    <row r="7" spans="1:16" ht="58.5" thickBot="1" x14ac:dyDescent="0.4">
      <c r="A7" s="16" t="s">
        <v>4</v>
      </c>
      <c r="B7" s="17" t="s">
        <v>5</v>
      </c>
      <c r="C7" s="20" t="s">
        <v>18</v>
      </c>
      <c r="D7" s="19" t="s">
        <v>15</v>
      </c>
      <c r="E7" s="19" t="s">
        <v>16</v>
      </c>
      <c r="F7" s="19" t="s">
        <v>17</v>
      </c>
      <c r="G7" s="17" t="s">
        <v>7</v>
      </c>
      <c r="H7" s="17" t="s">
        <v>8</v>
      </c>
      <c r="I7" s="18" t="s">
        <v>28</v>
      </c>
      <c r="J7" s="16" t="s">
        <v>6</v>
      </c>
      <c r="K7" s="17" t="s">
        <v>0</v>
      </c>
      <c r="L7" s="17" t="s">
        <v>1</v>
      </c>
      <c r="M7" s="17" t="s">
        <v>3</v>
      </c>
      <c r="N7" s="17" t="s">
        <v>2</v>
      </c>
      <c r="O7" s="18" t="s">
        <v>14</v>
      </c>
    </row>
    <row r="8" spans="1:16" ht="29.5" thickBot="1" x14ac:dyDescent="0.4">
      <c r="A8" s="1">
        <v>1</v>
      </c>
      <c r="B8" s="23" t="s">
        <v>26</v>
      </c>
      <c r="C8" s="5">
        <v>39374</v>
      </c>
      <c r="D8" s="5">
        <v>41068</v>
      </c>
      <c r="E8" s="7">
        <v>62543</v>
      </c>
      <c r="F8" s="8" t="s">
        <v>32</v>
      </c>
      <c r="G8" s="27" t="s">
        <v>37</v>
      </c>
      <c r="H8" s="5" t="s">
        <v>83</v>
      </c>
      <c r="I8" s="15" t="s">
        <v>64</v>
      </c>
      <c r="J8" s="117" t="s">
        <v>30</v>
      </c>
      <c r="K8" s="5">
        <v>43725</v>
      </c>
      <c r="L8" s="5">
        <v>44380</v>
      </c>
      <c r="M8" s="10">
        <f t="shared" ref="M8" si="0">+(L8-K8)/365</f>
        <v>1.7945205479452055</v>
      </c>
      <c r="N8" s="10">
        <f t="shared" ref="N8:N10" si="1">+M8</f>
        <v>1.7945205479452055</v>
      </c>
      <c r="O8" s="32">
        <v>1080</v>
      </c>
      <c r="P8" s="24"/>
    </row>
    <row r="9" spans="1:16" x14ac:dyDescent="0.35">
      <c r="A9" s="1"/>
      <c r="B9" s="3"/>
      <c r="C9" s="3"/>
      <c r="D9" s="3"/>
      <c r="E9" s="3"/>
      <c r="F9" s="3"/>
      <c r="G9" s="27"/>
      <c r="H9" s="7"/>
      <c r="I9" s="15"/>
      <c r="J9" s="118"/>
      <c r="K9" s="5">
        <v>44385</v>
      </c>
      <c r="L9" s="5">
        <v>44749</v>
      </c>
      <c r="M9" s="10">
        <f>+(L9-K9)/365</f>
        <v>0.99726027397260275</v>
      </c>
      <c r="N9" s="10">
        <f t="shared" si="1"/>
        <v>0.99726027397260275</v>
      </c>
      <c r="O9" s="32">
        <v>1080</v>
      </c>
      <c r="P9" s="24"/>
    </row>
    <row r="10" spans="1:16" x14ac:dyDescent="0.35">
      <c r="A10" s="1"/>
      <c r="B10" s="4"/>
      <c r="C10" s="4"/>
      <c r="D10" s="4"/>
      <c r="E10" s="4"/>
      <c r="F10" s="4"/>
      <c r="G10" s="9"/>
      <c r="H10" s="7"/>
      <c r="I10" s="15"/>
      <c r="J10" s="119"/>
      <c r="K10" s="5">
        <v>44768</v>
      </c>
      <c r="L10" s="5">
        <v>44883</v>
      </c>
      <c r="M10" s="10">
        <f>+(L10-K10)/365</f>
        <v>0.31506849315068491</v>
      </c>
      <c r="N10" s="10">
        <f t="shared" si="1"/>
        <v>0.31506849315068491</v>
      </c>
      <c r="O10" s="32">
        <v>1080</v>
      </c>
      <c r="P10" s="24"/>
    </row>
    <row r="11" spans="1:16" ht="29" x14ac:dyDescent="0.35">
      <c r="A11" s="1"/>
      <c r="B11" s="3"/>
      <c r="C11" s="3"/>
      <c r="D11" s="3"/>
      <c r="E11" s="3"/>
      <c r="F11" s="3"/>
      <c r="G11" s="4"/>
      <c r="H11" s="7"/>
      <c r="I11" s="15"/>
      <c r="J11" s="50" t="s">
        <v>38</v>
      </c>
      <c r="K11" s="5">
        <v>42979</v>
      </c>
      <c r="L11" s="5">
        <v>43437</v>
      </c>
      <c r="M11" s="10">
        <f>+(L11-K11)/365</f>
        <v>1.2547945205479452</v>
      </c>
      <c r="N11" s="10"/>
      <c r="O11" s="32">
        <v>1081</v>
      </c>
      <c r="P11" s="24"/>
    </row>
    <row r="12" spans="1:16" ht="15" thickBot="1" x14ac:dyDescent="0.4">
      <c r="A12" s="45"/>
      <c r="B12" s="46"/>
      <c r="C12" s="46"/>
      <c r="D12" s="46"/>
      <c r="E12" s="46"/>
      <c r="F12" s="46"/>
      <c r="G12" s="47"/>
      <c r="H12" s="48"/>
      <c r="I12" s="49"/>
      <c r="J12" s="41" t="s">
        <v>31</v>
      </c>
      <c r="K12" s="42">
        <v>40707</v>
      </c>
      <c r="L12" s="42">
        <v>42405</v>
      </c>
      <c r="M12" s="43">
        <f t="shared" ref="M12" si="2">+(L12-K12)/365</f>
        <v>4.6520547945205477</v>
      </c>
      <c r="N12" s="43"/>
      <c r="O12" s="44">
        <v>1082</v>
      </c>
      <c r="P12" s="24"/>
    </row>
    <row r="13" spans="1:16" ht="28.5" customHeight="1" x14ac:dyDescent="0.35">
      <c r="A13" s="2"/>
      <c r="B13" s="6"/>
      <c r="C13" s="6"/>
      <c r="D13" s="6"/>
      <c r="E13" s="6"/>
      <c r="F13" s="6"/>
      <c r="G13" s="6"/>
      <c r="H13" s="6"/>
      <c r="I13" s="6"/>
      <c r="J13" s="37"/>
      <c r="K13" s="6"/>
      <c r="L13" s="11" t="s">
        <v>11</v>
      </c>
      <c r="M13" s="12">
        <f>SUM(M8:M12)</f>
        <v>9.0136986301369859</v>
      </c>
      <c r="N13" s="12">
        <f>SUM(N8:N12)</f>
        <v>3.106849315068493</v>
      </c>
      <c r="O13" s="33"/>
      <c r="P13" s="24"/>
    </row>
    <row r="14" spans="1:16" ht="24.75" customHeight="1" x14ac:dyDescent="0.35">
      <c r="L14" s="13" t="s">
        <v>13</v>
      </c>
      <c r="M14" s="14">
        <v>3</v>
      </c>
      <c r="N14" s="14">
        <v>1</v>
      </c>
      <c r="P14" s="24"/>
    </row>
    <row r="15" spans="1:16" x14ac:dyDescent="0.35">
      <c r="P15" s="24"/>
    </row>
    <row r="17" spans="7:9" x14ac:dyDescent="0.35">
      <c r="G17" s="22"/>
      <c r="H17" s="22"/>
      <c r="I17" s="22"/>
    </row>
    <row r="18" spans="7:9" x14ac:dyDescent="0.35">
      <c r="G18" s="22"/>
      <c r="H18" s="22"/>
      <c r="I18" s="22"/>
    </row>
    <row r="19" spans="7:9" x14ac:dyDescent="0.35">
      <c r="G19" s="22"/>
      <c r="H19" s="22"/>
      <c r="I19" s="22"/>
    </row>
    <row r="20" spans="7:9" x14ac:dyDescent="0.35">
      <c r="G20" s="22"/>
      <c r="H20" s="22"/>
      <c r="I20" s="22"/>
    </row>
  </sheetData>
  <mergeCells count="7">
    <mergeCell ref="J8:J10"/>
    <mergeCell ref="A1:O1"/>
    <mergeCell ref="A4:O4"/>
    <mergeCell ref="A5:B5"/>
    <mergeCell ref="C5:O5"/>
    <mergeCell ref="A6:I6"/>
    <mergeCell ref="J6: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4"/>
  <sheetViews>
    <sheetView zoomScale="50" zoomScaleNormal="50" workbookViewId="0">
      <selection activeCell="A21" sqref="A21"/>
    </sheetView>
  </sheetViews>
  <sheetFormatPr baseColWidth="10" defaultColWidth="11.453125" defaultRowHeight="14.5" x14ac:dyDescent="0.35"/>
  <cols>
    <col min="1" max="1" width="4.6328125" customWidth="1"/>
    <col min="2" max="2" width="24.90625" customWidth="1"/>
    <col min="3" max="3" width="15.453125" customWidth="1"/>
    <col min="4" max="4" width="14.6328125" customWidth="1"/>
    <col min="5" max="5" width="13.36328125" bestFit="1" customWidth="1"/>
    <col min="6" max="6" width="14.453125" customWidth="1"/>
    <col min="7" max="7" width="16.1796875" customWidth="1"/>
    <col min="8" max="8" width="16.54296875" customWidth="1"/>
    <col min="9" max="9" width="14.54296875" customWidth="1"/>
    <col min="10" max="10" width="32.90625" customWidth="1"/>
    <col min="11" max="11" width="16.08984375" customWidth="1"/>
    <col min="12" max="12" width="13.90625" customWidth="1"/>
    <col min="13" max="14" width="13.6328125" customWidth="1"/>
    <col min="15" max="15" width="12.90625" customWidth="1"/>
    <col min="16" max="16" width="46.1796875" customWidth="1"/>
  </cols>
  <sheetData>
    <row r="1" spans="1:16" ht="23.5" x14ac:dyDescent="0.55000000000000004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3" spans="1:16" ht="15" thickBot="1" x14ac:dyDescent="0.4"/>
    <row r="4" spans="1:16" ht="21.75" customHeight="1" thickBot="1" x14ac:dyDescent="0.4">
      <c r="A4" s="102" t="s">
        <v>12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4"/>
    </row>
    <row r="5" spans="1:16" ht="45.75" customHeight="1" thickBot="1" x14ac:dyDescent="0.4">
      <c r="A5" s="105" t="s">
        <v>144</v>
      </c>
      <c r="B5" s="106"/>
      <c r="C5" s="107" t="s">
        <v>143</v>
      </c>
      <c r="D5" s="108"/>
      <c r="E5" s="108"/>
      <c r="F5" s="108"/>
      <c r="G5" s="108"/>
      <c r="H5" s="108"/>
      <c r="I5" s="108"/>
      <c r="J5" s="109"/>
      <c r="K5" s="109"/>
      <c r="L5" s="109"/>
      <c r="M5" s="109"/>
      <c r="N5" s="109"/>
      <c r="O5" s="110"/>
    </row>
    <row r="6" spans="1:16" ht="27.75" customHeight="1" thickBot="1" x14ac:dyDescent="0.4">
      <c r="A6" s="111" t="s">
        <v>9</v>
      </c>
      <c r="B6" s="112"/>
      <c r="C6" s="112"/>
      <c r="D6" s="112"/>
      <c r="E6" s="112"/>
      <c r="F6" s="112"/>
      <c r="G6" s="112"/>
      <c r="H6" s="112"/>
      <c r="I6" s="113"/>
      <c r="J6" s="114" t="s">
        <v>10</v>
      </c>
      <c r="K6" s="115"/>
      <c r="L6" s="115"/>
      <c r="M6" s="115"/>
      <c r="N6" s="115"/>
      <c r="O6" s="116"/>
    </row>
    <row r="7" spans="1:16" ht="58.5" thickBot="1" x14ac:dyDescent="0.4">
      <c r="A7" s="16" t="s">
        <v>4</v>
      </c>
      <c r="B7" s="17" t="s">
        <v>5</v>
      </c>
      <c r="C7" s="20" t="s">
        <v>18</v>
      </c>
      <c r="D7" s="19" t="s">
        <v>15</v>
      </c>
      <c r="E7" s="19" t="s">
        <v>16</v>
      </c>
      <c r="F7" s="19" t="s">
        <v>17</v>
      </c>
      <c r="G7" s="17" t="s">
        <v>7</v>
      </c>
      <c r="H7" s="17" t="s">
        <v>8</v>
      </c>
      <c r="I7" s="18" t="s">
        <v>28</v>
      </c>
      <c r="J7" s="16" t="s">
        <v>6</v>
      </c>
      <c r="K7" s="17" t="s">
        <v>0</v>
      </c>
      <c r="L7" s="17" t="s">
        <v>1</v>
      </c>
      <c r="M7" s="17" t="s">
        <v>3</v>
      </c>
      <c r="N7" s="17" t="s">
        <v>2</v>
      </c>
      <c r="O7" s="18" t="s">
        <v>28</v>
      </c>
    </row>
    <row r="8" spans="1:16" s="31" customFormat="1" ht="15" thickBot="1" x14ac:dyDescent="0.4">
      <c r="A8" s="1">
        <v>1</v>
      </c>
      <c r="B8" s="64" t="s">
        <v>27</v>
      </c>
      <c r="C8" s="5">
        <v>28468</v>
      </c>
      <c r="D8" s="5">
        <v>33116</v>
      </c>
      <c r="E8" s="7">
        <v>39396</v>
      </c>
      <c r="F8" s="8"/>
      <c r="G8" s="62"/>
      <c r="H8" s="7"/>
      <c r="I8" s="15"/>
      <c r="J8" s="50" t="s">
        <v>141</v>
      </c>
      <c r="K8" s="5">
        <v>43291</v>
      </c>
      <c r="L8" s="5">
        <v>45069</v>
      </c>
      <c r="M8" s="10">
        <f t="shared" ref="M8:M16" si="0">+(L8-K8)/365</f>
        <v>4.8712328767123285</v>
      </c>
      <c r="N8" s="10">
        <f t="shared" ref="N8:N16" si="1">+M8</f>
        <v>4.8712328767123285</v>
      </c>
      <c r="O8" s="32">
        <v>767</v>
      </c>
      <c r="P8" s="68" t="s">
        <v>142</v>
      </c>
    </row>
    <row r="9" spans="1:16" s="31" customFormat="1" x14ac:dyDescent="0.35">
      <c r="A9" s="1"/>
      <c r="B9" s="7">
        <v>756</v>
      </c>
      <c r="C9" s="7">
        <v>761</v>
      </c>
      <c r="D9" s="7">
        <v>763</v>
      </c>
      <c r="E9" s="7"/>
      <c r="F9" s="7"/>
      <c r="G9" s="75"/>
      <c r="H9" s="7"/>
      <c r="I9" s="15"/>
      <c r="J9" s="50" t="s">
        <v>141</v>
      </c>
      <c r="K9" s="5">
        <v>42661</v>
      </c>
      <c r="L9" s="5">
        <v>43148</v>
      </c>
      <c r="M9" s="10">
        <f t="shared" si="0"/>
        <v>1.3342465753424657</v>
      </c>
      <c r="N9" s="10">
        <f t="shared" si="1"/>
        <v>1.3342465753424657</v>
      </c>
      <c r="O9" s="32">
        <v>768</v>
      </c>
      <c r="P9" s="67"/>
    </row>
    <row r="10" spans="1:16" s="31" customFormat="1" x14ac:dyDescent="0.35">
      <c r="A10" s="1"/>
      <c r="B10" s="7"/>
      <c r="C10" s="7"/>
      <c r="D10" s="7"/>
      <c r="E10" s="7"/>
      <c r="F10" s="7"/>
      <c r="G10" s="75"/>
      <c r="H10" s="7"/>
      <c r="I10" s="15"/>
      <c r="J10" s="50" t="s">
        <v>118</v>
      </c>
      <c r="K10" s="5">
        <v>42429</v>
      </c>
      <c r="L10" s="5">
        <v>42549</v>
      </c>
      <c r="M10" s="10">
        <f t="shared" si="0"/>
        <v>0.32876712328767121</v>
      </c>
      <c r="N10" s="10">
        <f t="shared" si="1"/>
        <v>0.32876712328767121</v>
      </c>
      <c r="O10" s="32">
        <v>769</v>
      </c>
      <c r="P10" s="65"/>
    </row>
    <row r="11" spans="1:16" s="31" customFormat="1" x14ac:dyDescent="0.35">
      <c r="A11" s="1"/>
      <c r="B11" s="7"/>
      <c r="C11" s="7"/>
      <c r="D11" s="7"/>
      <c r="E11" s="7"/>
      <c r="F11" s="7"/>
      <c r="G11" s="75"/>
      <c r="H11" s="7"/>
      <c r="I11" s="15"/>
      <c r="J11" s="50" t="s">
        <v>118</v>
      </c>
      <c r="K11" s="5">
        <v>42137</v>
      </c>
      <c r="L11" s="5">
        <v>42320</v>
      </c>
      <c r="M11" s="10">
        <f t="shared" si="0"/>
        <v>0.50136986301369868</v>
      </c>
      <c r="N11" s="10">
        <f t="shared" si="1"/>
        <v>0.50136986301369868</v>
      </c>
      <c r="O11" s="32">
        <v>770</v>
      </c>
      <c r="P11" s="65"/>
    </row>
    <row r="12" spans="1:16" s="31" customFormat="1" x14ac:dyDescent="0.35">
      <c r="A12" s="1"/>
      <c r="B12" s="7"/>
      <c r="C12" s="7"/>
      <c r="D12" s="7"/>
      <c r="E12" s="7"/>
      <c r="F12" s="7"/>
      <c r="G12" s="75"/>
      <c r="H12" s="7"/>
      <c r="I12" s="15"/>
      <c r="J12" s="50" t="s">
        <v>118</v>
      </c>
      <c r="K12" s="5">
        <v>40301</v>
      </c>
      <c r="L12" s="5">
        <v>42124</v>
      </c>
      <c r="M12" s="10">
        <f t="shared" si="0"/>
        <v>4.9945205479452053</v>
      </c>
      <c r="N12" s="10">
        <f t="shared" si="1"/>
        <v>4.9945205479452053</v>
      </c>
      <c r="O12" s="32">
        <v>771</v>
      </c>
      <c r="P12" s="65"/>
    </row>
    <row r="13" spans="1:16" s="31" customFormat="1" x14ac:dyDescent="0.35">
      <c r="A13" s="1"/>
      <c r="B13" s="7"/>
      <c r="C13" s="7"/>
      <c r="D13" s="7"/>
      <c r="E13" s="7"/>
      <c r="F13" s="7"/>
      <c r="G13" s="75"/>
      <c r="H13" s="7"/>
      <c r="I13" s="15"/>
      <c r="J13" s="50" t="s">
        <v>118</v>
      </c>
      <c r="K13" s="5">
        <v>39675</v>
      </c>
      <c r="L13" s="5">
        <v>40298</v>
      </c>
      <c r="M13" s="10">
        <f t="shared" si="0"/>
        <v>1.7068493150684931</v>
      </c>
      <c r="N13" s="10">
        <f t="shared" si="1"/>
        <v>1.7068493150684931</v>
      </c>
      <c r="O13" s="32">
        <v>772</v>
      </c>
      <c r="P13" s="65"/>
    </row>
    <row r="14" spans="1:16" s="31" customFormat="1" x14ac:dyDescent="0.35">
      <c r="A14" s="1"/>
      <c r="B14" s="7"/>
      <c r="C14" s="7"/>
      <c r="D14" s="7"/>
      <c r="E14" s="7"/>
      <c r="F14" s="7"/>
      <c r="G14" s="75"/>
      <c r="H14" s="7"/>
      <c r="I14" s="15"/>
      <c r="J14" s="50" t="s">
        <v>140</v>
      </c>
      <c r="K14" s="5">
        <v>38838</v>
      </c>
      <c r="L14" s="5">
        <v>39224</v>
      </c>
      <c r="M14" s="10">
        <f t="shared" si="0"/>
        <v>1.0575342465753426</v>
      </c>
      <c r="N14" s="10">
        <f t="shared" si="1"/>
        <v>1.0575342465753426</v>
      </c>
      <c r="O14" s="32">
        <v>773</v>
      </c>
      <c r="P14" s="66"/>
    </row>
    <row r="15" spans="1:16" s="31" customFormat="1" x14ac:dyDescent="0.35">
      <c r="A15" s="1"/>
      <c r="B15" s="7"/>
      <c r="C15" s="7"/>
      <c r="D15" s="7"/>
      <c r="E15" s="7"/>
      <c r="F15" s="7"/>
      <c r="G15" s="75"/>
      <c r="H15" s="7"/>
      <c r="I15" s="15"/>
      <c r="J15" s="50" t="s">
        <v>139</v>
      </c>
      <c r="K15" s="5">
        <v>36678</v>
      </c>
      <c r="L15" s="5">
        <v>38372</v>
      </c>
      <c r="M15" s="10">
        <f t="shared" si="0"/>
        <v>4.6410958904109592</v>
      </c>
      <c r="N15" s="10">
        <f t="shared" si="1"/>
        <v>4.6410958904109592</v>
      </c>
      <c r="O15" s="32">
        <v>774</v>
      </c>
      <c r="P15" s="66"/>
    </row>
    <row r="16" spans="1:16" s="31" customFormat="1" ht="15" thickBot="1" x14ac:dyDescent="0.4">
      <c r="A16" s="45"/>
      <c r="B16" s="48"/>
      <c r="C16" s="48"/>
      <c r="D16" s="48"/>
      <c r="E16" s="48"/>
      <c r="F16" s="48"/>
      <c r="G16" s="76"/>
      <c r="H16" s="48"/>
      <c r="I16" s="49"/>
      <c r="J16" s="41" t="s">
        <v>138</v>
      </c>
      <c r="K16" s="42">
        <v>35417</v>
      </c>
      <c r="L16" s="42">
        <v>35436</v>
      </c>
      <c r="M16" s="43">
        <f t="shared" si="0"/>
        <v>5.2054794520547946E-2</v>
      </c>
      <c r="N16" s="43">
        <f t="shared" si="1"/>
        <v>5.2054794520547946E-2</v>
      </c>
      <c r="O16" s="44">
        <v>775</v>
      </c>
      <c r="P16" s="66"/>
    </row>
    <row r="17" spans="1:15" ht="28.5" customHeight="1" x14ac:dyDescent="0.35">
      <c r="A17" s="2"/>
      <c r="B17" s="6"/>
      <c r="C17" s="6"/>
      <c r="D17" s="6"/>
      <c r="E17" s="6"/>
      <c r="F17" s="6"/>
      <c r="G17" s="6"/>
      <c r="H17" s="6"/>
      <c r="I17" s="6"/>
      <c r="J17" s="6"/>
      <c r="K17" s="6"/>
      <c r="L17" s="11" t="s">
        <v>11</v>
      </c>
      <c r="M17" s="12">
        <f>SUM(M8:M16)</f>
        <v>19.487671232876711</v>
      </c>
      <c r="N17" s="12">
        <f>SUM(N8:N16)</f>
        <v>19.487671232876711</v>
      </c>
      <c r="O17" s="6"/>
    </row>
    <row r="18" spans="1:15" ht="24.75" customHeight="1" x14ac:dyDescent="0.35">
      <c r="L18" s="13" t="s">
        <v>13</v>
      </c>
      <c r="M18" s="14">
        <v>10</v>
      </c>
      <c r="N18" s="14">
        <v>10</v>
      </c>
    </row>
    <row r="21" spans="1:15" x14ac:dyDescent="0.35">
      <c r="G21" s="22"/>
      <c r="H21" s="22"/>
      <c r="I21" s="22"/>
    </row>
    <row r="22" spans="1:15" x14ac:dyDescent="0.35">
      <c r="G22" s="22"/>
      <c r="H22" s="22"/>
      <c r="I22" s="22"/>
    </row>
    <row r="23" spans="1:15" x14ac:dyDescent="0.35">
      <c r="G23" s="22"/>
      <c r="H23" s="22"/>
      <c r="I23" s="22"/>
    </row>
    <row r="24" spans="1:15" x14ac:dyDescent="0.35">
      <c r="G24" s="22"/>
      <c r="H24" s="22"/>
      <c r="I24" s="22"/>
    </row>
  </sheetData>
  <mergeCells count="6">
    <mergeCell ref="A1:O1"/>
    <mergeCell ref="A4:O4"/>
    <mergeCell ref="A5:B5"/>
    <mergeCell ref="C5:O5"/>
    <mergeCell ref="A6:I6"/>
    <mergeCell ref="J6:O6"/>
  </mergeCells>
  <pageMargins left="0.7" right="0.7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1"/>
  <sheetViews>
    <sheetView zoomScale="50" zoomScaleNormal="50" workbookViewId="0">
      <selection activeCell="L9" sqref="L9"/>
    </sheetView>
  </sheetViews>
  <sheetFormatPr baseColWidth="10" defaultColWidth="11.453125" defaultRowHeight="14.5" x14ac:dyDescent="0.35"/>
  <cols>
    <col min="1" max="1" width="4.6328125" customWidth="1"/>
    <col min="2" max="2" width="24.90625" customWidth="1"/>
    <col min="3" max="3" width="15.453125" customWidth="1"/>
    <col min="4" max="4" width="14.6328125" customWidth="1"/>
    <col min="5" max="5" width="13.36328125" bestFit="1" customWidth="1"/>
    <col min="6" max="6" width="35.08984375" customWidth="1"/>
    <col min="7" max="8" width="16.54296875" customWidth="1"/>
    <col min="9" max="9" width="32.90625" customWidth="1"/>
    <col min="10" max="10" width="16.08984375" customWidth="1"/>
    <col min="11" max="11" width="13.90625" customWidth="1"/>
    <col min="12" max="13" width="13.6328125" customWidth="1"/>
    <col min="14" max="14" width="12.90625" customWidth="1"/>
    <col min="15" max="15" width="14.453125" customWidth="1"/>
  </cols>
  <sheetData>
    <row r="1" spans="1:15" ht="23.5" x14ac:dyDescent="0.55000000000000004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3" spans="1:15" ht="15" thickBot="1" x14ac:dyDescent="0.4"/>
    <row r="4" spans="1:15" ht="21.75" customHeight="1" thickBot="1" x14ac:dyDescent="0.4">
      <c r="A4" s="102" t="s">
        <v>12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4"/>
    </row>
    <row r="5" spans="1:15" ht="62.4" customHeight="1" thickBot="1" x14ac:dyDescent="0.4">
      <c r="A5" s="82" t="s">
        <v>127</v>
      </c>
      <c r="B5" s="83"/>
      <c r="C5" s="107" t="s">
        <v>137</v>
      </c>
      <c r="D5" s="108"/>
      <c r="E5" s="108"/>
      <c r="F5" s="108"/>
      <c r="G5" s="108"/>
      <c r="H5" s="108"/>
      <c r="I5" s="109"/>
      <c r="J5" s="109"/>
      <c r="K5" s="109"/>
      <c r="L5" s="109"/>
      <c r="M5" s="109"/>
      <c r="N5" s="110"/>
    </row>
    <row r="6" spans="1:15" ht="27.75" customHeight="1" thickBot="1" x14ac:dyDescent="0.4">
      <c r="A6" s="111" t="s">
        <v>9</v>
      </c>
      <c r="B6" s="112"/>
      <c r="C6" s="112"/>
      <c r="D6" s="112"/>
      <c r="E6" s="112"/>
      <c r="F6" s="112"/>
      <c r="G6" s="112"/>
      <c r="H6" s="113"/>
      <c r="I6" s="114" t="s">
        <v>10</v>
      </c>
      <c r="J6" s="115"/>
      <c r="K6" s="115"/>
      <c r="L6" s="115"/>
      <c r="M6" s="115"/>
      <c r="N6" s="116"/>
    </row>
    <row r="7" spans="1:15" s="31" customFormat="1" ht="58.5" thickBot="1" x14ac:dyDescent="0.4">
      <c r="A7" s="16" t="s">
        <v>4</v>
      </c>
      <c r="B7" s="17" t="s">
        <v>5</v>
      </c>
      <c r="C7" s="20" t="s">
        <v>18</v>
      </c>
      <c r="D7" s="19" t="s">
        <v>15</v>
      </c>
      <c r="E7" s="19" t="s">
        <v>16</v>
      </c>
      <c r="F7" s="17" t="s">
        <v>7</v>
      </c>
      <c r="G7" s="17" t="s">
        <v>8</v>
      </c>
      <c r="H7" s="18" t="s">
        <v>28</v>
      </c>
      <c r="I7" s="16" t="s">
        <v>6</v>
      </c>
      <c r="J7" s="17" t="s">
        <v>0</v>
      </c>
      <c r="K7" s="17" t="s">
        <v>1</v>
      </c>
      <c r="L7" s="17" t="s">
        <v>3</v>
      </c>
      <c r="M7" s="17" t="s">
        <v>2</v>
      </c>
      <c r="N7" s="18" t="s">
        <v>28</v>
      </c>
    </row>
    <row r="8" spans="1:15" s="31" customFormat="1" ht="58.5" thickBot="1" x14ac:dyDescent="0.4">
      <c r="A8" s="1">
        <v>1</v>
      </c>
      <c r="B8" s="64" t="s">
        <v>19</v>
      </c>
      <c r="C8" s="5">
        <v>33844</v>
      </c>
      <c r="D8" s="5">
        <v>35426</v>
      </c>
      <c r="E8" s="7">
        <v>53129</v>
      </c>
      <c r="F8" s="62" t="s">
        <v>136</v>
      </c>
      <c r="G8" s="62" t="s">
        <v>135</v>
      </c>
      <c r="H8" s="15">
        <v>791</v>
      </c>
      <c r="I8" s="50" t="s">
        <v>134</v>
      </c>
      <c r="J8" s="5">
        <v>42661</v>
      </c>
      <c r="K8" s="5">
        <v>43056</v>
      </c>
      <c r="L8" s="10">
        <f t="shared" ref="L8:L13" si="0">+(K8-J8)/365</f>
        <v>1.0821917808219179</v>
      </c>
      <c r="M8" s="10">
        <f t="shared" ref="M8:M13" si="1">+L8</f>
        <v>1.0821917808219179</v>
      </c>
      <c r="N8" s="32">
        <v>796</v>
      </c>
    </row>
    <row r="9" spans="1:15" s="31" customFormat="1" ht="87" x14ac:dyDescent="0.35">
      <c r="A9" s="1"/>
      <c r="B9" s="7">
        <v>776</v>
      </c>
      <c r="C9" s="7">
        <v>787</v>
      </c>
      <c r="D9" s="7">
        <v>789</v>
      </c>
      <c r="E9" s="7">
        <v>794</v>
      </c>
      <c r="F9" s="74" t="s">
        <v>133</v>
      </c>
      <c r="G9" s="62" t="s">
        <v>132</v>
      </c>
      <c r="H9" s="15">
        <v>792</v>
      </c>
      <c r="I9" s="50" t="s">
        <v>117</v>
      </c>
      <c r="J9" s="5">
        <v>42345</v>
      </c>
      <c r="K9" s="5">
        <v>42624</v>
      </c>
      <c r="L9" s="10">
        <f t="shared" si="0"/>
        <v>0.76438356164383559</v>
      </c>
      <c r="M9" s="10">
        <f t="shared" si="1"/>
        <v>0.76438356164383559</v>
      </c>
      <c r="N9" s="32">
        <v>797</v>
      </c>
    </row>
    <row r="10" spans="1:15" s="31" customFormat="1" x14ac:dyDescent="0.35">
      <c r="A10" s="1"/>
      <c r="B10" s="7"/>
      <c r="C10" s="7"/>
      <c r="D10" s="7"/>
      <c r="E10" s="7"/>
      <c r="F10" s="7"/>
      <c r="G10" s="7"/>
      <c r="H10" s="15"/>
      <c r="I10" s="50" t="s">
        <v>131</v>
      </c>
      <c r="J10" s="5">
        <v>40392</v>
      </c>
      <c r="K10" s="5">
        <v>42155</v>
      </c>
      <c r="L10" s="10">
        <f t="shared" si="0"/>
        <v>4.8301369863013699</v>
      </c>
      <c r="M10" s="10">
        <f t="shared" si="1"/>
        <v>4.8301369863013699</v>
      </c>
      <c r="N10" s="32">
        <v>798</v>
      </c>
    </row>
    <row r="11" spans="1:15" s="31" customFormat="1" ht="29" x14ac:dyDescent="0.35">
      <c r="A11" s="1"/>
      <c r="B11" s="7"/>
      <c r="C11" s="7"/>
      <c r="D11" s="7"/>
      <c r="E11" s="7"/>
      <c r="F11" s="75"/>
      <c r="G11" s="7"/>
      <c r="H11" s="15"/>
      <c r="I11" s="50" t="s">
        <v>130</v>
      </c>
      <c r="J11" s="5">
        <v>40118</v>
      </c>
      <c r="K11" s="5">
        <v>40390</v>
      </c>
      <c r="L11" s="10">
        <f t="shared" si="0"/>
        <v>0.74520547945205484</v>
      </c>
      <c r="M11" s="10">
        <f t="shared" si="1"/>
        <v>0.74520547945205484</v>
      </c>
      <c r="N11" s="32">
        <v>799</v>
      </c>
    </row>
    <row r="12" spans="1:15" s="31" customFormat="1" x14ac:dyDescent="0.35">
      <c r="A12" s="1"/>
      <c r="B12" s="7"/>
      <c r="C12" s="7"/>
      <c r="D12" s="7"/>
      <c r="E12" s="7"/>
      <c r="F12" s="75"/>
      <c r="G12" s="7"/>
      <c r="H12" s="15"/>
      <c r="I12" s="50" t="s">
        <v>129</v>
      </c>
      <c r="J12" s="5">
        <v>39748</v>
      </c>
      <c r="K12" s="5">
        <v>40117</v>
      </c>
      <c r="L12" s="10">
        <f t="shared" si="0"/>
        <v>1.010958904109589</v>
      </c>
      <c r="M12" s="10">
        <f t="shared" si="1"/>
        <v>1.010958904109589</v>
      </c>
      <c r="N12" s="32">
        <v>800</v>
      </c>
    </row>
    <row r="13" spans="1:15" s="31" customFormat="1" ht="29.5" thickBot="1" x14ac:dyDescent="0.4">
      <c r="A13" s="45"/>
      <c r="B13" s="48"/>
      <c r="C13" s="48"/>
      <c r="D13" s="48"/>
      <c r="E13" s="48"/>
      <c r="F13" s="76"/>
      <c r="G13" s="48"/>
      <c r="H13" s="49"/>
      <c r="I13" s="41" t="s">
        <v>128</v>
      </c>
      <c r="J13" s="42">
        <v>34578</v>
      </c>
      <c r="K13" s="42">
        <v>39599</v>
      </c>
      <c r="L13" s="43">
        <f t="shared" si="0"/>
        <v>13.756164383561643</v>
      </c>
      <c r="M13" s="43">
        <f t="shared" si="1"/>
        <v>13.756164383561643</v>
      </c>
      <c r="N13" s="44">
        <v>801</v>
      </c>
    </row>
    <row r="14" spans="1:15" s="31" customFormat="1" ht="28.5" customHeight="1" x14ac:dyDescent="0.35">
      <c r="A14" s="2"/>
      <c r="B14" s="33"/>
      <c r="C14" s="33"/>
      <c r="D14" s="33"/>
      <c r="E14" s="33"/>
      <c r="F14" s="33"/>
      <c r="G14" s="33"/>
      <c r="H14" s="33"/>
      <c r="I14" s="33"/>
      <c r="J14" s="33"/>
      <c r="K14" s="11" t="s">
        <v>11</v>
      </c>
      <c r="L14" s="12">
        <f>SUM(L8:L13)</f>
        <v>22.18904109589041</v>
      </c>
      <c r="M14" s="12">
        <f>SUM(M8:M13)</f>
        <v>22.18904109589041</v>
      </c>
      <c r="N14" s="33"/>
    </row>
    <row r="15" spans="1:15" s="31" customFormat="1" ht="24.75" customHeight="1" x14ac:dyDescent="0.35">
      <c r="K15" s="13" t="s">
        <v>13</v>
      </c>
      <c r="L15" s="14">
        <v>10</v>
      </c>
      <c r="M15" s="14"/>
    </row>
    <row r="16" spans="1:15" x14ac:dyDescent="0.35">
      <c r="O16" s="31"/>
    </row>
    <row r="18" spans="6:8" x14ac:dyDescent="0.35">
      <c r="F18" s="22"/>
      <c r="G18" s="22"/>
      <c r="H18" s="22"/>
    </row>
    <row r="19" spans="6:8" x14ac:dyDescent="0.35">
      <c r="F19" s="22"/>
      <c r="G19" s="22"/>
      <c r="H19" s="22"/>
    </row>
    <row r="20" spans="6:8" x14ac:dyDescent="0.35">
      <c r="F20" s="22"/>
      <c r="G20" s="22"/>
      <c r="H20" s="22"/>
    </row>
    <row r="21" spans="6:8" x14ac:dyDescent="0.35">
      <c r="F21" s="22"/>
      <c r="G21" s="22"/>
      <c r="H21" s="22"/>
    </row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"/>
  <sheetViews>
    <sheetView topLeftCell="A4" zoomScale="50" zoomScaleNormal="50" workbookViewId="0">
      <selection activeCell="N23" sqref="N23"/>
    </sheetView>
  </sheetViews>
  <sheetFormatPr baseColWidth="10" defaultColWidth="11.453125" defaultRowHeight="14.5" x14ac:dyDescent="0.35"/>
  <cols>
    <col min="1" max="1" width="4.6328125" customWidth="1"/>
    <col min="2" max="2" width="24.90625" customWidth="1"/>
    <col min="3" max="3" width="15.453125" customWidth="1"/>
    <col min="4" max="4" width="14.6328125" customWidth="1"/>
    <col min="5" max="5" width="13.36328125" bestFit="1" customWidth="1"/>
    <col min="6" max="6" width="35.08984375" customWidth="1"/>
    <col min="7" max="8" width="16.54296875" customWidth="1"/>
    <col min="9" max="9" width="32.90625" customWidth="1"/>
    <col min="10" max="10" width="16.08984375" customWidth="1"/>
    <col min="11" max="11" width="13.90625" customWidth="1"/>
    <col min="12" max="13" width="13.6328125" customWidth="1"/>
    <col min="14" max="14" width="12.90625" customWidth="1"/>
    <col min="15" max="15" width="14.453125" customWidth="1"/>
  </cols>
  <sheetData>
    <row r="1" spans="1:14" ht="23.5" x14ac:dyDescent="0.55000000000000004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3" spans="1:14" ht="15" thickBot="1" x14ac:dyDescent="0.4"/>
    <row r="4" spans="1:14" ht="21.75" customHeight="1" thickBot="1" x14ac:dyDescent="0.4">
      <c r="A4" s="102" t="s">
        <v>12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4"/>
    </row>
    <row r="5" spans="1:14" ht="61.25" customHeight="1" thickBot="1" x14ac:dyDescent="0.4">
      <c r="A5" s="82" t="s">
        <v>127</v>
      </c>
      <c r="B5" s="83"/>
      <c r="C5" s="107" t="s">
        <v>126</v>
      </c>
      <c r="D5" s="108"/>
      <c r="E5" s="108"/>
      <c r="F5" s="108"/>
      <c r="G5" s="108"/>
      <c r="H5" s="108"/>
      <c r="I5" s="109"/>
      <c r="J5" s="109"/>
      <c r="K5" s="109"/>
      <c r="L5" s="109"/>
      <c r="M5" s="109"/>
      <c r="N5" s="110"/>
    </row>
    <row r="6" spans="1:14" ht="27.75" customHeight="1" thickBot="1" x14ac:dyDescent="0.4">
      <c r="A6" s="111" t="s">
        <v>9</v>
      </c>
      <c r="B6" s="112"/>
      <c r="C6" s="112"/>
      <c r="D6" s="112"/>
      <c r="E6" s="112"/>
      <c r="F6" s="112"/>
      <c r="G6" s="112"/>
      <c r="H6" s="113"/>
      <c r="I6" s="114" t="s">
        <v>10</v>
      </c>
      <c r="J6" s="115"/>
      <c r="K6" s="115"/>
      <c r="L6" s="115"/>
      <c r="M6" s="115"/>
      <c r="N6" s="116"/>
    </row>
    <row r="7" spans="1:14" s="31" customFormat="1" ht="58.5" thickBot="1" x14ac:dyDescent="0.4">
      <c r="A7" s="16" t="s">
        <v>4</v>
      </c>
      <c r="B7" s="17" t="s">
        <v>5</v>
      </c>
      <c r="C7" s="20" t="s">
        <v>18</v>
      </c>
      <c r="D7" s="19" t="s">
        <v>15</v>
      </c>
      <c r="E7" s="19" t="s">
        <v>16</v>
      </c>
      <c r="F7" s="17" t="s">
        <v>7</v>
      </c>
      <c r="G7" s="17"/>
      <c r="H7" s="18" t="s">
        <v>28</v>
      </c>
      <c r="I7" s="16" t="s">
        <v>6</v>
      </c>
      <c r="J7" s="17" t="s">
        <v>0</v>
      </c>
      <c r="K7" s="17" t="s">
        <v>1</v>
      </c>
      <c r="L7" s="17" t="s">
        <v>3</v>
      </c>
      <c r="M7" s="17" t="s">
        <v>2</v>
      </c>
      <c r="N7" s="18" t="s">
        <v>28</v>
      </c>
    </row>
    <row r="8" spans="1:14" s="31" customFormat="1" ht="58.5" thickBot="1" x14ac:dyDescent="0.4">
      <c r="A8" s="1">
        <v>1</v>
      </c>
      <c r="B8" s="64" t="s">
        <v>27</v>
      </c>
      <c r="C8" s="5">
        <v>37134</v>
      </c>
      <c r="D8" s="5" t="s">
        <v>125</v>
      </c>
      <c r="E8" s="7">
        <v>69650</v>
      </c>
      <c r="F8" s="62" t="s">
        <v>124</v>
      </c>
      <c r="G8" s="62" t="s">
        <v>123</v>
      </c>
      <c r="H8" s="15">
        <v>816</v>
      </c>
      <c r="I8" s="50" t="s">
        <v>107</v>
      </c>
      <c r="J8" s="5">
        <v>43466</v>
      </c>
      <c r="K8" s="5">
        <v>44319</v>
      </c>
      <c r="L8" s="10">
        <f t="shared" ref="L8:L20" si="0">+(K8-J8)/365</f>
        <v>2.3369863013698629</v>
      </c>
      <c r="M8" s="10">
        <f t="shared" ref="M8:M20" si="1">+L8</f>
        <v>2.3369863013698629</v>
      </c>
      <c r="N8" s="32">
        <v>822</v>
      </c>
    </row>
    <row r="9" spans="1:14" s="31" customFormat="1" ht="58" x14ac:dyDescent="0.35">
      <c r="A9" s="1"/>
      <c r="B9" s="7">
        <v>802</v>
      </c>
      <c r="C9" s="7">
        <v>812</v>
      </c>
      <c r="D9" s="7">
        <v>814</v>
      </c>
      <c r="E9" s="7">
        <v>820</v>
      </c>
      <c r="F9" s="62" t="s">
        <v>122</v>
      </c>
      <c r="G9" s="62" t="s">
        <v>121</v>
      </c>
      <c r="H9" s="15">
        <v>818</v>
      </c>
      <c r="I9" s="50" t="s">
        <v>107</v>
      </c>
      <c r="J9" s="5">
        <v>44326</v>
      </c>
      <c r="K9" s="5">
        <v>44509</v>
      </c>
      <c r="L9" s="10">
        <f t="shared" si="0"/>
        <v>0.50136986301369868</v>
      </c>
      <c r="M9" s="10">
        <f t="shared" si="1"/>
        <v>0.50136986301369868</v>
      </c>
      <c r="N9" s="32">
        <v>822</v>
      </c>
    </row>
    <row r="10" spans="1:14" s="31" customFormat="1" ht="43.5" x14ac:dyDescent="0.35">
      <c r="A10" s="1"/>
      <c r="B10" s="7"/>
      <c r="C10" s="7"/>
      <c r="D10" s="7"/>
      <c r="E10" s="7"/>
      <c r="F10" s="77" t="s">
        <v>120</v>
      </c>
      <c r="G10" s="62" t="s">
        <v>119</v>
      </c>
      <c r="H10" s="15">
        <v>819</v>
      </c>
      <c r="I10" s="50" t="s">
        <v>107</v>
      </c>
      <c r="J10" s="5">
        <v>44550</v>
      </c>
      <c r="K10" s="5">
        <v>44731</v>
      </c>
      <c r="L10" s="10">
        <f t="shared" si="0"/>
        <v>0.49589041095890413</v>
      </c>
      <c r="M10" s="10">
        <f t="shared" si="1"/>
        <v>0.49589041095890413</v>
      </c>
      <c r="N10" s="32">
        <v>822</v>
      </c>
    </row>
    <row r="11" spans="1:14" s="31" customFormat="1" x14ac:dyDescent="0.35">
      <c r="A11" s="1"/>
      <c r="B11" s="7"/>
      <c r="C11" s="7"/>
      <c r="D11" s="7"/>
      <c r="E11" s="7"/>
      <c r="F11" s="75"/>
      <c r="G11" s="62"/>
      <c r="H11" s="15"/>
      <c r="I11" s="50" t="s">
        <v>107</v>
      </c>
      <c r="J11" s="5">
        <v>44735</v>
      </c>
      <c r="K11" s="5">
        <v>44939</v>
      </c>
      <c r="L11" s="10">
        <f t="shared" si="0"/>
        <v>0.55890410958904113</v>
      </c>
      <c r="M11" s="10">
        <f t="shared" si="1"/>
        <v>0.55890410958904113</v>
      </c>
      <c r="N11" s="32">
        <v>822</v>
      </c>
    </row>
    <row r="12" spans="1:14" s="31" customFormat="1" x14ac:dyDescent="0.35">
      <c r="A12" s="1"/>
      <c r="B12" s="7"/>
      <c r="C12" s="7"/>
      <c r="D12" s="7"/>
      <c r="E12" s="7"/>
      <c r="F12" s="75"/>
      <c r="G12" s="62"/>
      <c r="H12" s="15"/>
      <c r="I12" s="50" t="s">
        <v>107</v>
      </c>
      <c r="J12" s="5">
        <v>42661</v>
      </c>
      <c r="K12" s="5">
        <v>43148</v>
      </c>
      <c r="L12" s="10">
        <f t="shared" si="0"/>
        <v>1.3342465753424657</v>
      </c>
      <c r="M12" s="10">
        <f t="shared" si="1"/>
        <v>1.3342465753424657</v>
      </c>
      <c r="N12" s="32">
        <v>823</v>
      </c>
    </row>
    <row r="13" spans="1:14" s="31" customFormat="1" x14ac:dyDescent="0.35">
      <c r="A13" s="1"/>
      <c r="B13" s="7"/>
      <c r="C13" s="7"/>
      <c r="D13" s="7"/>
      <c r="E13" s="7"/>
      <c r="F13" s="75"/>
      <c r="G13" s="62"/>
      <c r="H13" s="15"/>
      <c r="I13" s="50" t="s">
        <v>107</v>
      </c>
      <c r="J13" s="5">
        <v>43262</v>
      </c>
      <c r="K13" s="5">
        <v>43434</v>
      </c>
      <c r="L13" s="10">
        <f t="shared" si="0"/>
        <v>0.47123287671232877</v>
      </c>
      <c r="M13" s="10">
        <f t="shared" si="1"/>
        <v>0.47123287671232877</v>
      </c>
      <c r="N13" s="32">
        <v>823</v>
      </c>
    </row>
    <row r="14" spans="1:14" s="31" customFormat="1" x14ac:dyDescent="0.35">
      <c r="A14" s="1"/>
      <c r="B14" s="7"/>
      <c r="C14" s="7"/>
      <c r="D14" s="7"/>
      <c r="E14" s="7"/>
      <c r="F14" s="75"/>
      <c r="G14" s="7"/>
      <c r="H14" s="15"/>
      <c r="I14" s="50" t="s">
        <v>118</v>
      </c>
      <c r="J14" s="5">
        <v>41919</v>
      </c>
      <c r="K14" s="5">
        <v>42283</v>
      </c>
      <c r="L14" s="10">
        <f t="shared" si="0"/>
        <v>0.99726027397260275</v>
      </c>
      <c r="M14" s="10">
        <f t="shared" si="1"/>
        <v>0.99726027397260275</v>
      </c>
      <c r="N14" s="32">
        <v>824</v>
      </c>
    </row>
    <row r="15" spans="1:14" s="31" customFormat="1" x14ac:dyDescent="0.35">
      <c r="A15" s="1"/>
      <c r="B15" s="7"/>
      <c r="C15" s="7"/>
      <c r="D15" s="7"/>
      <c r="E15" s="7"/>
      <c r="F15" s="75"/>
      <c r="G15" s="7"/>
      <c r="H15" s="15"/>
      <c r="I15" s="50" t="s">
        <v>118</v>
      </c>
      <c r="J15" s="5">
        <v>42291</v>
      </c>
      <c r="K15" s="5">
        <v>42657</v>
      </c>
      <c r="L15" s="10">
        <f t="shared" si="0"/>
        <v>1.0027397260273974</v>
      </c>
      <c r="M15" s="10">
        <f t="shared" si="1"/>
        <v>1.0027397260273974</v>
      </c>
      <c r="N15" s="32">
        <v>824</v>
      </c>
    </row>
    <row r="16" spans="1:14" s="31" customFormat="1" x14ac:dyDescent="0.35">
      <c r="A16" s="1"/>
      <c r="B16" s="7"/>
      <c r="C16" s="7"/>
      <c r="D16" s="7"/>
      <c r="E16" s="7"/>
      <c r="F16" s="75"/>
      <c r="G16" s="7"/>
      <c r="H16" s="15"/>
      <c r="I16" s="50" t="s">
        <v>117</v>
      </c>
      <c r="J16" s="5">
        <v>40269</v>
      </c>
      <c r="K16" s="5">
        <v>41669</v>
      </c>
      <c r="L16" s="10">
        <f t="shared" si="0"/>
        <v>3.8356164383561642</v>
      </c>
      <c r="M16" s="10">
        <f t="shared" si="1"/>
        <v>3.8356164383561642</v>
      </c>
      <c r="N16" s="32">
        <v>825</v>
      </c>
    </row>
    <row r="17" spans="1:15" s="31" customFormat="1" x14ac:dyDescent="0.35">
      <c r="A17" s="1"/>
      <c r="B17" s="7"/>
      <c r="C17" s="7"/>
      <c r="D17" s="7"/>
      <c r="E17" s="7"/>
      <c r="F17" s="75"/>
      <c r="G17" s="7"/>
      <c r="H17" s="15"/>
      <c r="I17" s="50" t="s">
        <v>115</v>
      </c>
      <c r="J17" s="5">
        <v>40179</v>
      </c>
      <c r="K17" s="5">
        <v>40268</v>
      </c>
      <c r="L17" s="10">
        <f t="shared" si="0"/>
        <v>0.24383561643835616</v>
      </c>
      <c r="M17" s="10">
        <f t="shared" si="1"/>
        <v>0.24383561643835616</v>
      </c>
      <c r="N17" s="32">
        <v>826</v>
      </c>
    </row>
    <row r="18" spans="1:15" s="31" customFormat="1" x14ac:dyDescent="0.35">
      <c r="A18" s="1"/>
      <c r="B18" s="7"/>
      <c r="C18" s="7"/>
      <c r="D18" s="7"/>
      <c r="E18" s="7"/>
      <c r="F18" s="75"/>
      <c r="G18" s="7"/>
      <c r="H18" s="15"/>
      <c r="I18" s="50" t="s">
        <v>115</v>
      </c>
      <c r="J18" s="5">
        <v>38195</v>
      </c>
      <c r="K18" s="5">
        <v>40026</v>
      </c>
      <c r="L18" s="10">
        <f t="shared" si="0"/>
        <v>5.0164383561643833</v>
      </c>
      <c r="M18" s="10">
        <f t="shared" si="1"/>
        <v>5.0164383561643833</v>
      </c>
      <c r="N18" s="32">
        <v>827</v>
      </c>
    </row>
    <row r="19" spans="1:15" s="31" customFormat="1" x14ac:dyDescent="0.35">
      <c r="A19" s="1"/>
      <c r="B19" s="7"/>
      <c r="C19" s="7"/>
      <c r="D19" s="7"/>
      <c r="E19" s="7"/>
      <c r="F19" s="75"/>
      <c r="G19" s="7"/>
      <c r="H19" s="15"/>
      <c r="I19" s="50" t="s">
        <v>116</v>
      </c>
      <c r="J19" s="5">
        <v>37265</v>
      </c>
      <c r="K19" s="5">
        <v>38194</v>
      </c>
      <c r="L19" s="10">
        <f t="shared" si="0"/>
        <v>2.5452054794520547</v>
      </c>
      <c r="M19" s="10">
        <f t="shared" si="1"/>
        <v>2.5452054794520547</v>
      </c>
      <c r="N19" s="32">
        <v>828</v>
      </c>
    </row>
    <row r="20" spans="1:15" s="31" customFormat="1" ht="15" thickBot="1" x14ac:dyDescent="0.4">
      <c r="A20" s="45"/>
      <c r="B20" s="48"/>
      <c r="C20" s="48"/>
      <c r="D20" s="48"/>
      <c r="E20" s="48"/>
      <c r="F20" s="76"/>
      <c r="G20" s="48"/>
      <c r="H20" s="49"/>
      <c r="I20" s="41" t="s">
        <v>115</v>
      </c>
      <c r="J20" s="42">
        <v>36862</v>
      </c>
      <c r="K20" s="42">
        <v>37265</v>
      </c>
      <c r="L20" s="43">
        <f t="shared" si="0"/>
        <v>1.1041095890410959</v>
      </c>
      <c r="M20" s="43">
        <f t="shared" si="1"/>
        <v>1.1041095890410959</v>
      </c>
      <c r="N20" s="44">
        <v>829</v>
      </c>
    </row>
    <row r="21" spans="1:15" ht="28.5" customHeight="1" x14ac:dyDescent="0.35">
      <c r="A21" s="2"/>
      <c r="B21" s="6"/>
      <c r="C21" s="6"/>
      <c r="D21" s="6"/>
      <c r="E21" s="6"/>
      <c r="F21" s="6"/>
      <c r="G21" s="6"/>
      <c r="H21" s="6"/>
      <c r="I21" s="6"/>
      <c r="J21" s="6"/>
      <c r="K21" s="11" t="s">
        <v>11</v>
      </c>
      <c r="L21" s="12">
        <f>SUM(L8:L20)</f>
        <v>20.443835616438353</v>
      </c>
      <c r="M21" s="12">
        <f>SUM(M8:M20)</f>
        <v>20.443835616438353</v>
      </c>
      <c r="N21" s="6"/>
      <c r="O21" s="31"/>
    </row>
    <row r="22" spans="1:15" ht="24.75" customHeight="1" x14ac:dyDescent="0.35">
      <c r="K22" s="13" t="s">
        <v>13</v>
      </c>
      <c r="L22" s="14">
        <v>10</v>
      </c>
      <c r="M22" s="14"/>
      <c r="O22" s="31"/>
    </row>
    <row r="23" spans="1:15" x14ac:dyDescent="0.35">
      <c r="O23" s="31"/>
    </row>
    <row r="25" spans="1:15" x14ac:dyDescent="0.35">
      <c r="F25" s="22"/>
      <c r="G25" s="22"/>
      <c r="H25" s="22"/>
    </row>
    <row r="26" spans="1:15" x14ac:dyDescent="0.35">
      <c r="F26" s="22"/>
      <c r="G26" s="22"/>
      <c r="H26" s="22"/>
    </row>
    <row r="27" spans="1:15" x14ac:dyDescent="0.35">
      <c r="F27" s="22"/>
      <c r="G27" s="22"/>
      <c r="H27" s="22"/>
    </row>
    <row r="28" spans="1:15" x14ac:dyDescent="0.35">
      <c r="F28" s="22"/>
      <c r="G28" s="22"/>
      <c r="H28" s="22"/>
    </row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0"/>
  <sheetViews>
    <sheetView zoomScale="50" zoomScaleNormal="50" workbookViewId="0">
      <selection activeCell="A6" sqref="A6:XFD12"/>
    </sheetView>
  </sheetViews>
  <sheetFormatPr baseColWidth="10" defaultColWidth="11.453125" defaultRowHeight="14.5" x14ac:dyDescent="0.35"/>
  <cols>
    <col min="1" max="1" width="4.6328125" customWidth="1"/>
    <col min="2" max="2" width="24.90625" customWidth="1"/>
    <col min="3" max="3" width="15.453125" customWidth="1"/>
    <col min="4" max="4" width="14.6328125" customWidth="1"/>
    <col min="5" max="5" width="13.36328125" bestFit="1" customWidth="1"/>
    <col min="6" max="6" width="35.08984375" customWidth="1"/>
    <col min="7" max="7" width="16.54296875" customWidth="1"/>
    <col min="8" max="8" width="11" customWidth="1"/>
    <col min="9" max="9" width="32.90625" customWidth="1"/>
    <col min="10" max="10" width="16.08984375" customWidth="1"/>
    <col min="11" max="11" width="13.90625" customWidth="1"/>
    <col min="12" max="13" width="13.6328125" customWidth="1"/>
    <col min="14" max="14" width="12.90625" customWidth="1"/>
    <col min="15" max="15" width="27.54296875" style="63" customWidth="1"/>
  </cols>
  <sheetData>
    <row r="1" spans="1:15" ht="23.5" x14ac:dyDescent="0.55000000000000004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3" spans="1:15" ht="15" thickBot="1" x14ac:dyDescent="0.4"/>
    <row r="4" spans="1:15" ht="21.75" customHeight="1" thickBot="1" x14ac:dyDescent="0.4">
      <c r="A4" s="102" t="s">
        <v>12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4"/>
    </row>
    <row r="5" spans="1:15" ht="126.65" customHeight="1" thickBot="1" x14ac:dyDescent="0.4">
      <c r="A5" s="82" t="s">
        <v>114</v>
      </c>
      <c r="B5" s="83"/>
      <c r="C5" s="107" t="s">
        <v>113</v>
      </c>
      <c r="D5" s="108"/>
      <c r="E5" s="108"/>
      <c r="F5" s="108"/>
      <c r="G5" s="108"/>
      <c r="H5" s="108"/>
      <c r="I5" s="109"/>
      <c r="J5" s="109"/>
      <c r="K5" s="109"/>
      <c r="L5" s="109"/>
      <c r="M5" s="109"/>
      <c r="N5" s="110"/>
    </row>
    <row r="6" spans="1:15" s="31" customFormat="1" ht="27.75" customHeight="1" thickBot="1" x14ac:dyDescent="0.4">
      <c r="A6" s="111" t="s">
        <v>9</v>
      </c>
      <c r="B6" s="112"/>
      <c r="C6" s="112"/>
      <c r="D6" s="112"/>
      <c r="E6" s="112"/>
      <c r="F6" s="112"/>
      <c r="G6" s="112"/>
      <c r="H6" s="113"/>
      <c r="I6" s="114" t="s">
        <v>10</v>
      </c>
      <c r="J6" s="115"/>
      <c r="K6" s="115"/>
      <c r="L6" s="115"/>
      <c r="M6" s="115"/>
      <c r="N6" s="116"/>
      <c r="O6" s="34"/>
    </row>
    <row r="7" spans="1:15" s="31" customFormat="1" ht="58.5" thickBot="1" x14ac:dyDescent="0.4">
      <c r="A7" s="16" t="s">
        <v>4</v>
      </c>
      <c r="B7" s="17" t="s">
        <v>5</v>
      </c>
      <c r="C7" s="20" t="s">
        <v>18</v>
      </c>
      <c r="D7" s="19" t="s">
        <v>15</v>
      </c>
      <c r="E7" s="19" t="s">
        <v>16</v>
      </c>
      <c r="F7" s="17" t="s">
        <v>7</v>
      </c>
      <c r="G7" s="17" t="s">
        <v>8</v>
      </c>
      <c r="H7" s="18" t="s">
        <v>28</v>
      </c>
      <c r="I7" s="16" t="s">
        <v>6</v>
      </c>
      <c r="J7" s="17" t="s">
        <v>0</v>
      </c>
      <c r="K7" s="17" t="s">
        <v>1</v>
      </c>
      <c r="L7" s="17" t="s">
        <v>3</v>
      </c>
      <c r="M7" s="17" t="s">
        <v>2</v>
      </c>
      <c r="N7" s="18" t="s">
        <v>28</v>
      </c>
      <c r="O7" s="34"/>
    </row>
    <row r="8" spans="1:15" s="31" customFormat="1" ht="15" thickBot="1" x14ac:dyDescent="0.4">
      <c r="A8" s="1">
        <v>1</v>
      </c>
      <c r="B8" s="64" t="s">
        <v>112</v>
      </c>
      <c r="C8" s="5">
        <v>40758</v>
      </c>
      <c r="D8" s="5">
        <v>41772</v>
      </c>
      <c r="E8" s="7"/>
      <c r="F8" s="77" t="s">
        <v>111</v>
      </c>
      <c r="G8" s="7" t="s">
        <v>110</v>
      </c>
      <c r="H8" s="15">
        <v>841</v>
      </c>
      <c r="I8" s="50" t="s">
        <v>107</v>
      </c>
      <c r="J8" s="5">
        <v>43565</v>
      </c>
      <c r="K8" s="5">
        <v>44380</v>
      </c>
      <c r="L8" s="10">
        <f>+(K8-J8)/365</f>
        <v>2.2328767123287672</v>
      </c>
      <c r="M8" s="10">
        <f>+L8</f>
        <v>2.2328767123287672</v>
      </c>
      <c r="N8" s="32">
        <v>849</v>
      </c>
      <c r="O8" s="34"/>
    </row>
    <row r="9" spans="1:15" s="31" customFormat="1" ht="58" x14ac:dyDescent="0.35">
      <c r="A9" s="1"/>
      <c r="B9" s="7">
        <v>830</v>
      </c>
      <c r="C9" s="7">
        <v>837</v>
      </c>
      <c r="D9" s="7">
        <v>839</v>
      </c>
      <c r="E9" s="7">
        <v>163519</v>
      </c>
      <c r="F9" s="77" t="s">
        <v>109</v>
      </c>
      <c r="G9" s="62" t="s">
        <v>108</v>
      </c>
      <c r="H9" s="15">
        <v>843</v>
      </c>
      <c r="I9" s="50" t="s">
        <v>107</v>
      </c>
      <c r="J9" s="5">
        <v>44385</v>
      </c>
      <c r="K9" s="5">
        <v>44749</v>
      </c>
      <c r="L9" s="10">
        <f>+(K9-J9)/365</f>
        <v>0.99726027397260275</v>
      </c>
      <c r="M9" s="10">
        <f>+L9</f>
        <v>0.99726027397260275</v>
      </c>
      <c r="N9" s="32">
        <v>849</v>
      </c>
      <c r="O9" s="34"/>
    </row>
    <row r="10" spans="1:15" s="31" customFormat="1" x14ac:dyDescent="0.35">
      <c r="A10" s="1"/>
      <c r="B10" s="7"/>
      <c r="C10" s="7"/>
      <c r="D10" s="7"/>
      <c r="E10" s="7">
        <v>848</v>
      </c>
      <c r="F10" s="77"/>
      <c r="G10" s="7"/>
      <c r="H10" s="15"/>
      <c r="I10" s="50" t="s">
        <v>107</v>
      </c>
      <c r="J10" s="5">
        <v>44767</v>
      </c>
      <c r="K10" s="5">
        <v>45075</v>
      </c>
      <c r="L10" s="10">
        <f>+(K10-J10)/365</f>
        <v>0.84383561643835614</v>
      </c>
      <c r="M10" s="10">
        <f>+L10</f>
        <v>0.84383561643835614</v>
      </c>
      <c r="N10" s="32">
        <v>849</v>
      </c>
      <c r="O10" s="34"/>
    </row>
    <row r="11" spans="1:15" s="31" customFormat="1" x14ac:dyDescent="0.35">
      <c r="A11" s="1"/>
      <c r="B11" s="7"/>
      <c r="C11" s="7"/>
      <c r="D11" s="7"/>
      <c r="E11" s="7"/>
      <c r="F11" s="75"/>
      <c r="G11" s="7"/>
      <c r="H11" s="15"/>
      <c r="I11" s="50" t="s">
        <v>106</v>
      </c>
      <c r="J11" s="5">
        <v>42217</v>
      </c>
      <c r="K11" s="5">
        <v>43524</v>
      </c>
      <c r="L11" s="10">
        <f>+(K11-J11)/365</f>
        <v>3.580821917808219</v>
      </c>
      <c r="M11" s="10">
        <f>+L11</f>
        <v>3.580821917808219</v>
      </c>
      <c r="N11" s="32">
        <v>850</v>
      </c>
      <c r="O11" s="34"/>
    </row>
    <row r="12" spans="1:15" s="31" customFormat="1" ht="15" thickBot="1" x14ac:dyDescent="0.4">
      <c r="A12" s="45"/>
      <c r="B12" s="48"/>
      <c r="C12" s="48"/>
      <c r="D12" s="48"/>
      <c r="E12" s="48"/>
      <c r="F12" s="76"/>
      <c r="G12" s="48"/>
      <c r="H12" s="49"/>
      <c r="I12" s="41" t="s">
        <v>105</v>
      </c>
      <c r="J12" s="42">
        <v>40364</v>
      </c>
      <c r="K12" s="42">
        <v>42109</v>
      </c>
      <c r="L12" s="43">
        <f>+(K12-J12)/365</f>
        <v>4.7808219178082192</v>
      </c>
      <c r="M12" s="43">
        <f>+L12</f>
        <v>4.7808219178082192</v>
      </c>
      <c r="N12" s="44">
        <v>851</v>
      </c>
      <c r="O12" s="34"/>
    </row>
    <row r="13" spans="1:15" ht="28.5" customHeight="1" x14ac:dyDescent="0.35">
      <c r="A13" s="2"/>
      <c r="B13" s="6"/>
      <c r="C13" s="6"/>
      <c r="D13" s="6"/>
      <c r="E13" s="6"/>
      <c r="F13" s="6"/>
      <c r="G13" s="6"/>
      <c r="H13" s="6"/>
      <c r="I13" s="6"/>
      <c r="J13" s="6"/>
      <c r="K13" s="11" t="s">
        <v>11</v>
      </c>
      <c r="L13" s="12">
        <f>SUM(L8:L12)</f>
        <v>12.435616438356163</v>
      </c>
      <c r="M13" s="12">
        <f>SUM(M8:M12)</f>
        <v>12.435616438356163</v>
      </c>
      <c r="N13" s="6"/>
    </row>
    <row r="14" spans="1:15" ht="24.75" customHeight="1" x14ac:dyDescent="0.35">
      <c r="K14" s="13" t="s">
        <v>13</v>
      </c>
      <c r="L14" s="14">
        <v>10</v>
      </c>
      <c r="M14" s="14"/>
    </row>
    <row r="17" spans="6:8" x14ac:dyDescent="0.35">
      <c r="F17" s="22"/>
      <c r="G17" s="22"/>
      <c r="H17" s="22"/>
    </row>
    <row r="18" spans="6:8" x14ac:dyDescent="0.35">
      <c r="F18" s="22"/>
      <c r="G18" s="22"/>
      <c r="H18" s="22"/>
    </row>
    <row r="19" spans="6:8" x14ac:dyDescent="0.35">
      <c r="F19" s="22"/>
      <c r="G19" s="22"/>
      <c r="H19" s="22"/>
    </row>
    <row r="20" spans="6:8" x14ac:dyDescent="0.35">
      <c r="F20" s="22"/>
      <c r="G20" s="22"/>
      <c r="H20" s="22"/>
    </row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7"/>
  <sheetViews>
    <sheetView zoomScale="50" zoomScaleNormal="50" workbookViewId="0">
      <selection activeCell="M12" sqref="M12"/>
    </sheetView>
  </sheetViews>
  <sheetFormatPr baseColWidth="10" defaultColWidth="11.453125" defaultRowHeight="14.5" x14ac:dyDescent="0.35"/>
  <cols>
    <col min="1" max="1" width="4.6328125" customWidth="1"/>
    <col min="2" max="2" width="24.90625" customWidth="1"/>
    <col min="3" max="3" width="15.453125" customWidth="1"/>
    <col min="4" max="4" width="14.6328125" customWidth="1"/>
    <col min="5" max="5" width="13.36328125" bestFit="1" customWidth="1"/>
    <col min="6" max="6" width="35.08984375" customWidth="1"/>
    <col min="7" max="8" width="16.54296875" customWidth="1"/>
    <col min="9" max="9" width="32.90625" customWidth="1"/>
    <col min="10" max="10" width="16.08984375" customWidth="1"/>
    <col min="11" max="11" width="13.90625" customWidth="1"/>
    <col min="12" max="13" width="13.6328125" customWidth="1"/>
    <col min="14" max="14" width="12.90625" customWidth="1"/>
    <col min="15" max="15" width="14.453125" customWidth="1"/>
  </cols>
  <sheetData>
    <row r="1" spans="1:15" ht="23.5" x14ac:dyDescent="0.55000000000000004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3" spans="1:15" ht="15" thickBot="1" x14ac:dyDescent="0.4"/>
    <row r="4" spans="1:15" ht="21.75" customHeight="1" thickBot="1" x14ac:dyDescent="0.4">
      <c r="A4" s="102" t="s">
        <v>12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4"/>
    </row>
    <row r="5" spans="1:15" ht="60" customHeight="1" thickBot="1" x14ac:dyDescent="0.4">
      <c r="A5" s="82" t="s">
        <v>104</v>
      </c>
      <c r="B5" s="83"/>
      <c r="C5" s="107" t="s">
        <v>103</v>
      </c>
      <c r="D5" s="108"/>
      <c r="E5" s="108"/>
      <c r="F5" s="108"/>
      <c r="G5" s="108"/>
      <c r="H5" s="108"/>
      <c r="I5" s="109"/>
      <c r="J5" s="109"/>
      <c r="K5" s="109"/>
      <c r="L5" s="109"/>
      <c r="M5" s="109"/>
      <c r="N5" s="110"/>
    </row>
    <row r="6" spans="1:15" ht="27.75" customHeight="1" thickBot="1" x14ac:dyDescent="0.4">
      <c r="A6" s="111" t="s">
        <v>9</v>
      </c>
      <c r="B6" s="112"/>
      <c r="C6" s="112"/>
      <c r="D6" s="112"/>
      <c r="E6" s="112"/>
      <c r="F6" s="112"/>
      <c r="G6" s="112"/>
      <c r="H6" s="113"/>
      <c r="I6" s="114" t="s">
        <v>10</v>
      </c>
      <c r="J6" s="115"/>
      <c r="K6" s="115"/>
      <c r="L6" s="115"/>
      <c r="M6" s="115"/>
      <c r="N6" s="116"/>
    </row>
    <row r="7" spans="1:15" ht="58" x14ac:dyDescent="0.35">
      <c r="A7" s="16" t="s">
        <v>4</v>
      </c>
      <c r="B7" s="17" t="s">
        <v>5</v>
      </c>
      <c r="C7" s="20" t="s">
        <v>18</v>
      </c>
      <c r="D7" s="19" t="s">
        <v>15</v>
      </c>
      <c r="E7" s="19" t="s">
        <v>16</v>
      </c>
      <c r="F7" s="17" t="s">
        <v>7</v>
      </c>
      <c r="G7" s="17"/>
      <c r="H7" s="18" t="s">
        <v>28</v>
      </c>
      <c r="I7" s="16" t="s">
        <v>6</v>
      </c>
      <c r="J7" s="17" t="s">
        <v>0</v>
      </c>
      <c r="K7" s="17" t="s">
        <v>1</v>
      </c>
      <c r="L7" s="17" t="s">
        <v>3</v>
      </c>
      <c r="M7" s="17" t="s">
        <v>2</v>
      </c>
      <c r="N7" s="18" t="s">
        <v>28</v>
      </c>
    </row>
    <row r="8" spans="1:15" ht="58" x14ac:dyDescent="0.35">
      <c r="A8" s="1">
        <v>1</v>
      </c>
      <c r="B8" s="62" t="s">
        <v>102</v>
      </c>
      <c r="C8" s="5">
        <v>28087</v>
      </c>
      <c r="D8" s="5">
        <v>29420</v>
      </c>
      <c r="E8" s="7">
        <v>19563</v>
      </c>
      <c r="F8" s="27" t="s">
        <v>101</v>
      </c>
      <c r="G8" s="27" t="s">
        <v>100</v>
      </c>
      <c r="H8" s="15">
        <v>863</v>
      </c>
      <c r="I8" s="52" t="s">
        <v>99</v>
      </c>
      <c r="J8" s="5">
        <v>30046</v>
      </c>
      <c r="K8" s="5">
        <v>42245</v>
      </c>
      <c r="L8" s="10">
        <f>+(K8-J8)/365</f>
        <v>33.421917808219177</v>
      </c>
      <c r="M8" s="10">
        <f>+L8</f>
        <v>33.421917808219177</v>
      </c>
      <c r="N8" s="32">
        <v>870</v>
      </c>
      <c r="O8" s="31"/>
    </row>
    <row r="9" spans="1:15" ht="44" thickBot="1" x14ac:dyDescent="0.4">
      <c r="A9" s="45"/>
      <c r="B9" s="46">
        <v>852</v>
      </c>
      <c r="C9" s="46">
        <v>859</v>
      </c>
      <c r="D9" s="46">
        <v>861</v>
      </c>
      <c r="E9" s="46">
        <v>869</v>
      </c>
      <c r="F9" s="54" t="s">
        <v>98</v>
      </c>
      <c r="G9" s="78" t="s">
        <v>97</v>
      </c>
      <c r="H9" s="49">
        <v>867</v>
      </c>
      <c r="I9" s="53"/>
      <c r="J9" s="42"/>
      <c r="K9" s="42"/>
      <c r="L9" s="43">
        <f>+(K9-J9)/365</f>
        <v>0</v>
      </c>
      <c r="M9" s="43">
        <f>+L9</f>
        <v>0</v>
      </c>
      <c r="N9" s="73"/>
      <c r="O9" s="31"/>
    </row>
    <row r="10" spans="1:15" ht="28.5" customHeight="1" x14ac:dyDescent="0.35">
      <c r="A10" s="2"/>
      <c r="B10" s="6"/>
      <c r="C10" s="6"/>
      <c r="D10" s="6"/>
      <c r="E10" s="6"/>
      <c r="F10" s="6"/>
      <c r="G10" s="6"/>
      <c r="H10" s="6"/>
      <c r="I10" s="6"/>
      <c r="J10" s="6"/>
      <c r="K10" s="11" t="s">
        <v>11</v>
      </c>
      <c r="L10" s="12">
        <f>SUM(L8:L9)</f>
        <v>33.421917808219177</v>
      </c>
      <c r="M10" s="12">
        <f>SUM(M8:M9)</f>
        <v>33.421917808219177</v>
      </c>
      <c r="N10" s="6"/>
      <c r="O10" s="31"/>
    </row>
    <row r="11" spans="1:15" ht="24.75" customHeight="1" x14ac:dyDescent="0.35">
      <c r="K11" s="13" t="s">
        <v>13</v>
      </c>
      <c r="L11" s="14">
        <v>10</v>
      </c>
      <c r="M11" s="14"/>
      <c r="O11" s="31"/>
    </row>
    <row r="12" spans="1:15" x14ac:dyDescent="0.35">
      <c r="O12" s="31"/>
    </row>
    <row r="14" spans="1:15" x14ac:dyDescent="0.35">
      <c r="F14" s="22"/>
      <c r="G14" s="22"/>
      <c r="H14" s="22"/>
    </row>
    <row r="15" spans="1:15" x14ac:dyDescent="0.35">
      <c r="F15" s="22"/>
      <c r="G15" s="22"/>
      <c r="H15" s="22"/>
    </row>
    <row r="16" spans="1:15" x14ac:dyDescent="0.35">
      <c r="F16" s="22"/>
      <c r="G16" s="22"/>
      <c r="H16" s="22"/>
    </row>
    <row r="17" spans="6:8" x14ac:dyDescent="0.35">
      <c r="F17" s="22"/>
      <c r="G17" s="22"/>
      <c r="H17" s="22"/>
    </row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1"/>
  <sheetViews>
    <sheetView zoomScale="50" zoomScaleNormal="50" workbookViewId="0">
      <selection activeCell="H7" sqref="H7"/>
    </sheetView>
  </sheetViews>
  <sheetFormatPr baseColWidth="10" defaultColWidth="11.453125" defaultRowHeight="14.5" x14ac:dyDescent="0.35"/>
  <cols>
    <col min="1" max="1" width="4.6328125" customWidth="1"/>
    <col min="2" max="2" width="25.6328125" customWidth="1"/>
    <col min="3" max="3" width="15.453125" customWidth="1"/>
    <col min="4" max="4" width="14.6328125" customWidth="1"/>
    <col min="5" max="5" width="13.36328125" bestFit="1" customWidth="1"/>
    <col min="6" max="6" width="14.453125" customWidth="1"/>
    <col min="7" max="7" width="35.08984375" customWidth="1"/>
    <col min="8" max="9" width="16.54296875" customWidth="1"/>
    <col min="10" max="10" width="32.90625" style="31" customWidth="1"/>
    <col min="11" max="11" width="16.08984375" customWidth="1"/>
    <col min="12" max="12" width="13.90625" customWidth="1"/>
    <col min="13" max="14" width="13.6328125" customWidth="1"/>
    <col min="15" max="15" width="12.90625" style="34" customWidth="1"/>
  </cols>
  <sheetData>
    <row r="1" spans="1:15" ht="23.5" x14ac:dyDescent="0.55000000000000004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3" spans="1:15" ht="15" thickBot="1" x14ac:dyDescent="0.4"/>
    <row r="4" spans="1:15" ht="21.75" customHeight="1" thickBot="1" x14ac:dyDescent="0.4">
      <c r="A4" s="102" t="s">
        <v>12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4"/>
    </row>
    <row r="5" spans="1:15" ht="85.25" customHeight="1" thickBot="1" x14ac:dyDescent="0.4">
      <c r="A5" s="82" t="s">
        <v>21</v>
      </c>
      <c r="B5" s="83"/>
      <c r="C5" s="107" t="s">
        <v>70</v>
      </c>
      <c r="D5" s="108"/>
      <c r="E5" s="108"/>
      <c r="F5" s="108"/>
      <c r="G5" s="108"/>
      <c r="H5" s="108"/>
      <c r="I5" s="108"/>
      <c r="J5" s="109"/>
      <c r="K5" s="109"/>
      <c r="L5" s="109"/>
      <c r="M5" s="109"/>
      <c r="N5" s="109"/>
      <c r="O5" s="110"/>
    </row>
    <row r="6" spans="1:15" ht="27.75" customHeight="1" thickBot="1" x14ac:dyDescent="0.4">
      <c r="A6" s="111" t="s">
        <v>9</v>
      </c>
      <c r="B6" s="112"/>
      <c r="C6" s="112"/>
      <c r="D6" s="112"/>
      <c r="E6" s="112"/>
      <c r="F6" s="112"/>
      <c r="G6" s="112"/>
      <c r="H6" s="112"/>
      <c r="I6" s="113"/>
      <c r="J6" s="114" t="s">
        <v>10</v>
      </c>
      <c r="K6" s="115"/>
      <c r="L6" s="115"/>
      <c r="M6" s="115"/>
      <c r="N6" s="115"/>
      <c r="O6" s="116"/>
    </row>
    <row r="7" spans="1:15" ht="58" x14ac:dyDescent="0.35">
      <c r="A7" s="16" t="s">
        <v>4</v>
      </c>
      <c r="B7" s="17" t="s">
        <v>5</v>
      </c>
      <c r="C7" s="20" t="s">
        <v>18</v>
      </c>
      <c r="D7" s="19" t="s">
        <v>15</v>
      </c>
      <c r="E7" s="19" t="s">
        <v>16</v>
      </c>
      <c r="F7" s="19" t="s">
        <v>17</v>
      </c>
      <c r="G7" s="17" t="s">
        <v>7</v>
      </c>
      <c r="H7" s="17" t="s">
        <v>8</v>
      </c>
      <c r="I7" s="18" t="s">
        <v>28</v>
      </c>
      <c r="J7" s="16" t="s">
        <v>6</v>
      </c>
      <c r="K7" s="17" t="s">
        <v>0</v>
      </c>
      <c r="L7" s="17" t="s">
        <v>1</v>
      </c>
      <c r="M7" s="17" t="s">
        <v>3</v>
      </c>
      <c r="N7" s="17" t="s">
        <v>2</v>
      </c>
      <c r="O7" s="18" t="s">
        <v>14</v>
      </c>
    </row>
    <row r="8" spans="1:15" ht="58" x14ac:dyDescent="0.35">
      <c r="A8" s="1">
        <v>1</v>
      </c>
      <c r="B8" s="28" t="s">
        <v>71</v>
      </c>
      <c r="C8" s="5">
        <v>36024</v>
      </c>
      <c r="D8" s="5">
        <v>36244</v>
      </c>
      <c r="E8" s="7">
        <v>109617</v>
      </c>
      <c r="F8" s="8" t="s">
        <v>32</v>
      </c>
      <c r="G8" s="27" t="s">
        <v>58</v>
      </c>
      <c r="H8" s="39" t="s">
        <v>90</v>
      </c>
      <c r="I8" s="15" t="s">
        <v>79</v>
      </c>
      <c r="J8" s="50" t="s">
        <v>74</v>
      </c>
      <c r="K8" s="5">
        <v>42661</v>
      </c>
      <c r="L8" s="5">
        <v>43148</v>
      </c>
      <c r="M8" s="10">
        <f t="shared" ref="M8" si="0">+(L8-K8)/365</f>
        <v>1.3342465753424657</v>
      </c>
      <c r="N8" s="10">
        <f t="shared" ref="N8:N10" si="1">+M8</f>
        <v>1.3342465753424657</v>
      </c>
      <c r="O8" s="32">
        <v>900</v>
      </c>
    </row>
    <row r="9" spans="1:15" ht="58" x14ac:dyDescent="0.35">
      <c r="A9" s="1"/>
      <c r="B9" s="3"/>
      <c r="C9" s="3"/>
      <c r="D9" s="3"/>
      <c r="E9" s="3"/>
      <c r="F9" s="3"/>
      <c r="G9" s="25" t="s">
        <v>94</v>
      </c>
      <c r="H9" s="5" t="s">
        <v>91</v>
      </c>
      <c r="I9" s="15" t="s">
        <v>80</v>
      </c>
      <c r="J9" s="50" t="s">
        <v>31</v>
      </c>
      <c r="K9" s="5">
        <v>41487</v>
      </c>
      <c r="L9" s="5">
        <v>42660</v>
      </c>
      <c r="M9" s="10">
        <f>+(L9-K9)/365</f>
        <v>3.2136986301369861</v>
      </c>
      <c r="N9" s="10">
        <f t="shared" si="1"/>
        <v>3.2136986301369861</v>
      </c>
      <c r="O9" s="32">
        <v>901</v>
      </c>
    </row>
    <row r="10" spans="1:15" ht="58" x14ac:dyDescent="0.35">
      <c r="A10" s="1"/>
      <c r="B10" s="4"/>
      <c r="C10" s="4"/>
      <c r="D10" s="4"/>
      <c r="E10" s="4"/>
      <c r="F10" s="4"/>
      <c r="G10" s="9" t="s">
        <v>72</v>
      </c>
      <c r="H10" s="5" t="s">
        <v>92</v>
      </c>
      <c r="I10" s="15">
        <v>893</v>
      </c>
      <c r="J10" s="50" t="s">
        <v>75</v>
      </c>
      <c r="K10" s="5">
        <v>38951</v>
      </c>
      <c r="L10" s="5">
        <v>39865</v>
      </c>
      <c r="M10" s="10">
        <f>+(L10-K10)/365</f>
        <v>2.504109589041096</v>
      </c>
      <c r="N10" s="10">
        <f t="shared" si="1"/>
        <v>2.504109589041096</v>
      </c>
      <c r="O10" s="32">
        <v>902</v>
      </c>
    </row>
    <row r="11" spans="1:15" ht="87" customHeight="1" x14ac:dyDescent="0.35">
      <c r="A11" s="1"/>
      <c r="B11" s="3"/>
      <c r="C11" s="3"/>
      <c r="D11" s="3"/>
      <c r="E11" s="3"/>
      <c r="F11" s="3"/>
      <c r="G11" s="60" t="s">
        <v>73</v>
      </c>
      <c r="H11" s="5" t="s">
        <v>92</v>
      </c>
      <c r="I11" s="15" t="s">
        <v>81</v>
      </c>
      <c r="J11" s="50" t="s">
        <v>76</v>
      </c>
      <c r="K11" s="5">
        <v>38749</v>
      </c>
      <c r="L11" s="5">
        <v>38951</v>
      </c>
      <c r="M11" s="10">
        <f t="shared" ref="M11:M13" si="2">+(L11-K11)/365</f>
        <v>0.55342465753424652</v>
      </c>
      <c r="N11" s="10">
        <f t="shared" ref="N11:N13" si="3">+M11</f>
        <v>0.55342465753424652</v>
      </c>
      <c r="O11" s="32">
        <v>903</v>
      </c>
    </row>
    <row r="12" spans="1:15" ht="64.25" customHeight="1" x14ac:dyDescent="0.35">
      <c r="A12" s="1"/>
      <c r="B12" s="3"/>
      <c r="C12" s="3"/>
      <c r="D12" s="3"/>
      <c r="E12" s="3"/>
      <c r="F12" s="3"/>
      <c r="G12" s="9" t="s">
        <v>73</v>
      </c>
      <c r="H12" s="5" t="s">
        <v>91</v>
      </c>
      <c r="I12" s="15" t="s">
        <v>81</v>
      </c>
      <c r="J12" s="50" t="s">
        <v>77</v>
      </c>
      <c r="K12" s="5">
        <v>36831</v>
      </c>
      <c r="L12" s="5">
        <v>38061</v>
      </c>
      <c r="M12" s="10">
        <f t="shared" ref="M12" si="4">+(L12-K12)/365</f>
        <v>3.3698630136986303</v>
      </c>
      <c r="N12" s="10">
        <f t="shared" ref="N12" si="5">+M12</f>
        <v>3.3698630136986303</v>
      </c>
      <c r="O12" s="32">
        <v>904</v>
      </c>
    </row>
    <row r="13" spans="1:15" ht="44" thickBot="1" x14ac:dyDescent="0.4">
      <c r="A13" s="45"/>
      <c r="B13" s="46"/>
      <c r="C13" s="46"/>
      <c r="D13" s="46"/>
      <c r="E13" s="46"/>
      <c r="F13" s="46"/>
      <c r="G13" s="51" t="s">
        <v>96</v>
      </c>
      <c r="H13" s="56" t="s">
        <v>95</v>
      </c>
      <c r="I13" s="49">
        <v>897</v>
      </c>
      <c r="J13" s="41" t="s">
        <v>78</v>
      </c>
      <c r="K13" s="42">
        <v>36373</v>
      </c>
      <c r="L13" s="42">
        <v>36830</v>
      </c>
      <c r="M13" s="43">
        <f t="shared" si="2"/>
        <v>1.252054794520548</v>
      </c>
      <c r="N13" s="43">
        <f t="shared" si="3"/>
        <v>1.252054794520548</v>
      </c>
      <c r="O13" s="44">
        <v>905</v>
      </c>
    </row>
    <row r="14" spans="1:15" ht="28.5" customHeight="1" x14ac:dyDescent="0.35">
      <c r="A14" s="2"/>
      <c r="B14" s="6"/>
      <c r="C14" s="6"/>
      <c r="D14" s="6"/>
      <c r="E14" s="6"/>
      <c r="F14" s="6"/>
      <c r="G14" s="61"/>
      <c r="H14" s="6"/>
      <c r="I14" s="6"/>
      <c r="J14" s="33"/>
      <c r="K14" s="6"/>
      <c r="L14" s="11" t="s">
        <v>11</v>
      </c>
      <c r="M14" s="12">
        <f>SUM(M8:M13)</f>
        <v>12.227397260273973</v>
      </c>
      <c r="N14" s="12">
        <f>SUM(N8:N13)</f>
        <v>12.227397260273973</v>
      </c>
      <c r="O14" s="35"/>
    </row>
    <row r="15" spans="1:15" ht="24.75" customHeight="1" x14ac:dyDescent="0.35">
      <c r="L15" s="13" t="s">
        <v>13</v>
      </c>
      <c r="M15" s="14">
        <v>10</v>
      </c>
      <c r="N15" s="14"/>
    </row>
    <row r="18" spans="7:9" x14ac:dyDescent="0.35">
      <c r="G18" s="22"/>
      <c r="H18" s="22"/>
      <c r="I18" s="22"/>
    </row>
    <row r="19" spans="7:9" x14ac:dyDescent="0.35">
      <c r="G19" s="22"/>
      <c r="H19" s="22"/>
      <c r="I19" s="22"/>
    </row>
    <row r="20" spans="7:9" x14ac:dyDescent="0.35">
      <c r="G20" s="22"/>
      <c r="H20" s="22"/>
      <c r="I20" s="22"/>
    </row>
    <row r="21" spans="7:9" x14ac:dyDescent="0.35">
      <c r="G21" s="22"/>
      <c r="H21" s="22"/>
      <c r="I21" s="22"/>
    </row>
  </sheetData>
  <mergeCells count="6">
    <mergeCell ref="A1:O1"/>
    <mergeCell ref="A4:O4"/>
    <mergeCell ref="A5:B5"/>
    <mergeCell ref="C5:O5"/>
    <mergeCell ref="A6:I6"/>
    <mergeCell ref="J6:O6"/>
  </mergeCell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7"/>
  <sheetViews>
    <sheetView topLeftCell="A6" zoomScale="50" zoomScaleNormal="50" workbookViewId="0">
      <selection activeCell="R9" sqref="R9"/>
    </sheetView>
  </sheetViews>
  <sheetFormatPr baseColWidth="10" defaultColWidth="11.453125" defaultRowHeight="14.5" x14ac:dyDescent="0.35"/>
  <cols>
    <col min="1" max="1" width="4.6328125" customWidth="1"/>
    <col min="2" max="2" width="28.36328125" customWidth="1"/>
    <col min="3" max="3" width="15.453125" customWidth="1"/>
    <col min="4" max="4" width="14.6328125" customWidth="1"/>
    <col min="5" max="5" width="13.36328125" bestFit="1" customWidth="1"/>
    <col min="6" max="6" width="14.453125" customWidth="1"/>
    <col min="7" max="7" width="40.6328125" customWidth="1"/>
    <col min="8" max="9" width="16.54296875" customWidth="1"/>
    <col min="10" max="10" width="32.90625" style="31" customWidth="1"/>
    <col min="11" max="11" width="16.08984375" customWidth="1"/>
    <col min="12" max="12" width="13.90625" customWidth="1"/>
    <col min="13" max="14" width="13.6328125" customWidth="1"/>
    <col min="15" max="15" width="12.90625" style="30" customWidth="1"/>
  </cols>
  <sheetData>
    <row r="1" spans="1:15" ht="23.5" x14ac:dyDescent="0.55000000000000004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3" spans="1:15" ht="15" thickBot="1" x14ac:dyDescent="0.4"/>
    <row r="4" spans="1:15" ht="21.75" customHeight="1" thickBot="1" x14ac:dyDescent="0.4">
      <c r="A4" s="102" t="s">
        <v>12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4"/>
    </row>
    <row r="5" spans="1:15" ht="107.4" customHeight="1" thickBot="1" x14ac:dyDescent="0.4">
      <c r="A5" s="82" t="s">
        <v>21</v>
      </c>
      <c r="B5" s="83"/>
      <c r="C5" s="107" t="s">
        <v>57</v>
      </c>
      <c r="D5" s="108"/>
      <c r="E5" s="108"/>
      <c r="F5" s="108"/>
      <c r="G5" s="108"/>
      <c r="H5" s="108"/>
      <c r="I5" s="108"/>
      <c r="J5" s="109"/>
      <c r="K5" s="109"/>
      <c r="L5" s="109"/>
      <c r="M5" s="109"/>
      <c r="N5" s="109"/>
      <c r="O5" s="110"/>
    </row>
    <row r="6" spans="1:15" ht="27.75" customHeight="1" thickBot="1" x14ac:dyDescent="0.4">
      <c r="A6" s="111" t="s">
        <v>9</v>
      </c>
      <c r="B6" s="112"/>
      <c r="C6" s="112"/>
      <c r="D6" s="112"/>
      <c r="E6" s="112"/>
      <c r="F6" s="112"/>
      <c r="G6" s="112"/>
      <c r="H6" s="112"/>
      <c r="I6" s="113"/>
      <c r="J6" s="114" t="s">
        <v>10</v>
      </c>
      <c r="K6" s="115"/>
      <c r="L6" s="115"/>
      <c r="M6" s="115"/>
      <c r="N6" s="115"/>
      <c r="O6" s="116"/>
    </row>
    <row r="7" spans="1:15" ht="58.5" thickBot="1" x14ac:dyDescent="0.4">
      <c r="A7" s="16" t="s">
        <v>4</v>
      </c>
      <c r="B7" s="17" t="s">
        <v>5</v>
      </c>
      <c r="C7" s="20" t="s">
        <v>18</v>
      </c>
      <c r="D7" s="19" t="s">
        <v>15</v>
      </c>
      <c r="E7" s="19" t="s">
        <v>16</v>
      </c>
      <c r="F7" s="19" t="s">
        <v>17</v>
      </c>
      <c r="G7" s="17" t="s">
        <v>7</v>
      </c>
      <c r="H7" s="17" t="s">
        <v>8</v>
      </c>
      <c r="I7" s="18" t="s">
        <v>28</v>
      </c>
      <c r="J7" s="16" t="s">
        <v>6</v>
      </c>
      <c r="K7" s="17" t="s">
        <v>0</v>
      </c>
      <c r="L7" s="17" t="s">
        <v>1</v>
      </c>
      <c r="M7" s="17" t="s">
        <v>3</v>
      </c>
      <c r="N7" s="17" t="s">
        <v>2</v>
      </c>
      <c r="O7" s="18" t="s">
        <v>14</v>
      </c>
    </row>
    <row r="8" spans="1:15" ht="45" customHeight="1" thickBot="1" x14ac:dyDescent="0.4">
      <c r="A8" s="1">
        <v>1</v>
      </c>
      <c r="B8" s="28" t="s">
        <v>19</v>
      </c>
      <c r="C8" s="5">
        <v>38065</v>
      </c>
      <c r="D8" s="5">
        <v>38859</v>
      </c>
      <c r="E8" s="7">
        <v>87847</v>
      </c>
      <c r="F8" s="8" t="s">
        <v>32</v>
      </c>
      <c r="G8" s="27" t="s">
        <v>58</v>
      </c>
      <c r="H8" s="39" t="s">
        <v>90</v>
      </c>
      <c r="I8" s="15" t="s">
        <v>69</v>
      </c>
      <c r="J8" s="117" t="s">
        <v>30</v>
      </c>
      <c r="K8" s="5">
        <v>43678</v>
      </c>
      <c r="L8" s="29">
        <v>44380</v>
      </c>
      <c r="M8" s="10">
        <f t="shared" ref="M8" si="0">+(L8-K8)/365</f>
        <v>1.9232876712328768</v>
      </c>
      <c r="N8" s="10">
        <f t="shared" ref="N8:N19" si="1">+M8</f>
        <v>1.9232876712328768</v>
      </c>
      <c r="O8" s="58">
        <v>927</v>
      </c>
    </row>
    <row r="9" spans="1:15" ht="62.5" customHeight="1" x14ac:dyDescent="0.35">
      <c r="A9" s="1"/>
      <c r="B9" s="3"/>
      <c r="C9" s="3"/>
      <c r="D9" s="3"/>
      <c r="E9" s="3"/>
      <c r="F9" s="3"/>
      <c r="G9" s="25" t="s">
        <v>94</v>
      </c>
      <c r="H9" s="5" t="s">
        <v>91</v>
      </c>
      <c r="I9" s="15" t="s">
        <v>62</v>
      </c>
      <c r="J9" s="118"/>
      <c r="K9" s="5">
        <v>44385</v>
      </c>
      <c r="L9" s="5">
        <v>44749</v>
      </c>
      <c r="M9" s="10">
        <f t="shared" ref="M9:M18" si="2">+(L9-K9)/365</f>
        <v>0.99726027397260275</v>
      </c>
      <c r="N9" s="10">
        <f t="shared" si="1"/>
        <v>0.99726027397260275</v>
      </c>
      <c r="O9" s="58">
        <v>927</v>
      </c>
    </row>
    <row r="10" spans="1:15" ht="45" customHeight="1" x14ac:dyDescent="0.35">
      <c r="A10" s="21"/>
      <c r="B10" s="4"/>
      <c r="C10" s="4"/>
      <c r="D10" s="4"/>
      <c r="E10" s="4"/>
      <c r="F10" s="4"/>
      <c r="G10" s="59" t="s">
        <v>93</v>
      </c>
      <c r="H10" s="5" t="s">
        <v>92</v>
      </c>
      <c r="I10" s="15">
        <v>922</v>
      </c>
      <c r="J10" s="119"/>
      <c r="K10" s="5">
        <v>44767</v>
      </c>
      <c r="L10" s="5">
        <v>45075</v>
      </c>
      <c r="M10" s="10">
        <f t="shared" si="2"/>
        <v>0.84383561643835614</v>
      </c>
      <c r="N10" s="10">
        <f t="shared" si="1"/>
        <v>0.84383561643835614</v>
      </c>
      <c r="O10" s="58">
        <v>927</v>
      </c>
    </row>
    <row r="11" spans="1:15" ht="58" customHeight="1" x14ac:dyDescent="0.35">
      <c r="A11" s="21"/>
      <c r="B11" s="3"/>
      <c r="C11" s="3"/>
      <c r="D11" s="3"/>
      <c r="E11" s="3"/>
      <c r="F11" s="3"/>
      <c r="G11" s="59" t="s">
        <v>59</v>
      </c>
      <c r="H11" s="5" t="s">
        <v>92</v>
      </c>
      <c r="I11" s="15">
        <v>923</v>
      </c>
      <c r="J11" s="117" t="s">
        <v>30</v>
      </c>
      <c r="K11" s="5">
        <v>42661</v>
      </c>
      <c r="L11" s="5">
        <v>43148</v>
      </c>
      <c r="M11" s="10">
        <f t="shared" si="2"/>
        <v>1.3342465753424657</v>
      </c>
      <c r="N11" s="10">
        <f t="shared" ref="N11" si="3">+M11</f>
        <v>1.3342465753424657</v>
      </c>
      <c r="O11" s="32">
        <v>928</v>
      </c>
    </row>
    <row r="12" spans="1:15" ht="43.5" x14ac:dyDescent="0.35">
      <c r="A12" s="21"/>
      <c r="B12" s="3"/>
      <c r="C12" s="3"/>
      <c r="D12" s="3"/>
      <c r="E12" s="3"/>
      <c r="F12" s="3"/>
      <c r="G12" s="59" t="s">
        <v>60</v>
      </c>
      <c r="H12" s="5" t="s">
        <v>92</v>
      </c>
      <c r="I12" s="15">
        <v>924</v>
      </c>
      <c r="J12" s="119"/>
      <c r="K12" s="5">
        <v>43291</v>
      </c>
      <c r="L12" s="5">
        <v>43655</v>
      </c>
      <c r="M12" s="10">
        <f t="shared" si="2"/>
        <v>0.99726027397260275</v>
      </c>
      <c r="N12" s="10">
        <f t="shared" si="1"/>
        <v>0.99726027397260275</v>
      </c>
      <c r="O12" s="32">
        <v>928</v>
      </c>
    </row>
    <row r="13" spans="1:15" ht="86.5" customHeight="1" x14ac:dyDescent="0.35">
      <c r="A13" s="21"/>
      <c r="B13" s="3"/>
      <c r="C13" s="3"/>
      <c r="D13" s="3"/>
      <c r="E13" s="3"/>
      <c r="F13" s="3"/>
      <c r="G13" s="9" t="s">
        <v>63</v>
      </c>
      <c r="H13" s="5" t="s">
        <v>91</v>
      </c>
      <c r="I13" s="15">
        <v>925</v>
      </c>
      <c r="J13" s="117" t="s">
        <v>31</v>
      </c>
      <c r="K13" s="5">
        <v>41919</v>
      </c>
      <c r="L13" s="5">
        <v>42657</v>
      </c>
      <c r="M13" s="10">
        <f t="shared" si="2"/>
        <v>2.021917808219178</v>
      </c>
      <c r="N13" s="10">
        <f t="shared" si="1"/>
        <v>2.021917808219178</v>
      </c>
      <c r="O13" s="32">
        <v>929</v>
      </c>
    </row>
    <row r="14" spans="1:15" x14ac:dyDescent="0.35">
      <c r="A14" s="21"/>
      <c r="B14" s="3"/>
      <c r="C14" s="3"/>
      <c r="D14" s="3"/>
      <c r="E14" s="3"/>
      <c r="F14" s="3"/>
      <c r="G14" s="9"/>
      <c r="H14" s="7"/>
      <c r="I14" s="15"/>
      <c r="J14" s="118"/>
      <c r="K14" s="5">
        <v>41487</v>
      </c>
      <c r="L14" s="5">
        <v>41918</v>
      </c>
      <c r="M14" s="10">
        <f t="shared" si="2"/>
        <v>1.1808219178082191</v>
      </c>
      <c r="N14" s="10">
        <f t="shared" si="1"/>
        <v>1.1808219178082191</v>
      </c>
      <c r="O14" s="32">
        <v>930</v>
      </c>
    </row>
    <row r="15" spans="1:15" x14ac:dyDescent="0.35">
      <c r="A15" s="21"/>
      <c r="B15" s="3"/>
      <c r="C15" s="3"/>
      <c r="D15" s="3"/>
      <c r="E15" s="3"/>
      <c r="F15" s="3"/>
      <c r="G15" s="9"/>
      <c r="H15" s="7"/>
      <c r="I15" s="15"/>
      <c r="J15" s="118"/>
      <c r="K15" s="5">
        <v>40301</v>
      </c>
      <c r="L15" s="5">
        <v>41486</v>
      </c>
      <c r="M15" s="10">
        <f t="shared" si="2"/>
        <v>3.2465753424657535</v>
      </c>
      <c r="N15" s="10">
        <f t="shared" si="1"/>
        <v>3.2465753424657535</v>
      </c>
      <c r="O15" s="32">
        <v>931</v>
      </c>
    </row>
    <row r="16" spans="1:15" x14ac:dyDescent="0.35">
      <c r="A16" s="21"/>
      <c r="B16" s="3"/>
      <c r="C16" s="3"/>
      <c r="D16" s="3"/>
      <c r="E16" s="3"/>
      <c r="F16" s="3"/>
      <c r="G16" s="9"/>
      <c r="H16" s="7"/>
      <c r="I16" s="15"/>
      <c r="J16" s="118"/>
      <c r="K16" s="5">
        <v>39272</v>
      </c>
      <c r="L16" s="5">
        <v>40298</v>
      </c>
      <c r="M16" s="10">
        <f t="shared" si="2"/>
        <v>2.8109589041095893</v>
      </c>
      <c r="N16" s="10">
        <f t="shared" si="1"/>
        <v>2.8109589041095893</v>
      </c>
      <c r="O16" s="32">
        <v>932</v>
      </c>
    </row>
    <row r="17" spans="1:15" x14ac:dyDescent="0.35">
      <c r="A17" s="21"/>
      <c r="B17" s="3"/>
      <c r="C17" s="3"/>
      <c r="D17" s="3"/>
      <c r="E17" s="3"/>
      <c r="F17" s="3"/>
      <c r="G17" s="9"/>
      <c r="H17" s="7"/>
      <c r="I17" s="15"/>
      <c r="J17" s="119"/>
      <c r="K17" s="5">
        <v>39127</v>
      </c>
      <c r="L17" s="5">
        <v>39269</v>
      </c>
      <c r="M17" s="10">
        <f t="shared" si="2"/>
        <v>0.38904109589041097</v>
      </c>
      <c r="N17" s="10">
        <f t="shared" si="1"/>
        <v>0.38904109589041097</v>
      </c>
      <c r="O17" s="32">
        <v>933</v>
      </c>
    </row>
    <row r="18" spans="1:15" x14ac:dyDescent="0.35">
      <c r="A18" s="21"/>
      <c r="B18" s="3"/>
      <c r="C18" s="3"/>
      <c r="D18" s="3"/>
      <c r="E18" s="3"/>
      <c r="F18" s="3"/>
      <c r="G18" s="9"/>
      <c r="H18" s="7"/>
      <c r="I18" s="15"/>
      <c r="J18" s="50" t="s">
        <v>31</v>
      </c>
      <c r="K18" s="5">
        <v>38799</v>
      </c>
      <c r="L18" s="5">
        <v>39105</v>
      </c>
      <c r="M18" s="10">
        <f t="shared" si="2"/>
        <v>0.83835616438356164</v>
      </c>
      <c r="N18" s="10">
        <f t="shared" si="1"/>
        <v>0.83835616438356164</v>
      </c>
      <c r="O18" s="32">
        <v>934</v>
      </c>
    </row>
    <row r="19" spans="1:15" ht="29.5" thickBot="1" x14ac:dyDescent="0.4">
      <c r="A19" s="21"/>
      <c r="B19" s="3"/>
      <c r="C19" s="3"/>
      <c r="D19" s="3"/>
      <c r="E19" s="3"/>
      <c r="F19" s="3"/>
      <c r="G19" s="9"/>
      <c r="H19" s="7"/>
      <c r="I19" s="15"/>
      <c r="J19" s="41" t="s">
        <v>61</v>
      </c>
      <c r="K19" s="42">
        <v>38032</v>
      </c>
      <c r="L19" s="42">
        <v>38115</v>
      </c>
      <c r="M19" s="43">
        <f>+(L19-K19)/365</f>
        <v>0.22739726027397261</v>
      </c>
      <c r="N19" s="43">
        <f t="shared" si="1"/>
        <v>0.22739726027397261</v>
      </c>
      <c r="O19" s="44">
        <v>936</v>
      </c>
    </row>
    <row r="20" spans="1:15" ht="28.5" customHeight="1" x14ac:dyDescent="0.35">
      <c r="A20" s="2"/>
      <c r="B20" s="6"/>
      <c r="C20" s="6"/>
      <c r="D20" s="6"/>
      <c r="E20" s="6"/>
      <c r="F20" s="6"/>
      <c r="G20" s="6"/>
      <c r="H20" s="6"/>
      <c r="I20" s="6"/>
      <c r="J20" s="33"/>
      <c r="K20" s="6"/>
      <c r="L20" s="11" t="s">
        <v>11</v>
      </c>
      <c r="M20" s="12">
        <f>SUM(M8:M19)</f>
        <v>16.810958904109587</v>
      </c>
      <c r="N20" s="12">
        <f>SUM(N8:N19)</f>
        <v>16.810958904109587</v>
      </c>
      <c r="O20" s="33"/>
    </row>
    <row r="21" spans="1:15" ht="24.75" customHeight="1" x14ac:dyDescent="0.35">
      <c r="L21" s="13" t="s">
        <v>13</v>
      </c>
      <c r="M21" s="14">
        <v>10</v>
      </c>
      <c r="N21" s="14"/>
    </row>
    <row r="24" spans="1:15" x14ac:dyDescent="0.35">
      <c r="G24" s="22"/>
      <c r="H24" s="22"/>
      <c r="I24" s="22"/>
    </row>
    <row r="25" spans="1:15" x14ac:dyDescent="0.35">
      <c r="G25" s="22"/>
      <c r="H25" s="22"/>
      <c r="I25" s="22"/>
    </row>
    <row r="26" spans="1:15" x14ac:dyDescent="0.35">
      <c r="G26" s="22"/>
      <c r="H26" s="22"/>
      <c r="I26" s="22"/>
    </row>
    <row r="27" spans="1:15" x14ac:dyDescent="0.35">
      <c r="G27" s="22"/>
      <c r="H27" s="22"/>
      <c r="I27" s="22"/>
    </row>
  </sheetData>
  <mergeCells count="9">
    <mergeCell ref="J8:J10"/>
    <mergeCell ref="J11:J12"/>
    <mergeCell ref="J13:J17"/>
    <mergeCell ref="A1:O1"/>
    <mergeCell ref="A4:O4"/>
    <mergeCell ref="A5:B5"/>
    <mergeCell ref="C5:O5"/>
    <mergeCell ref="A6:I6"/>
    <mergeCell ref="J6:O6"/>
  </mergeCells>
  <pageMargins left="0.7" right="0.7" top="0.75" bottom="0.75" header="0.3" footer="0.3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2"/>
  <sheetViews>
    <sheetView zoomScale="50" zoomScaleNormal="50" workbookViewId="0">
      <selection activeCell="I24" sqref="I24"/>
    </sheetView>
  </sheetViews>
  <sheetFormatPr baseColWidth="10" defaultColWidth="11.453125" defaultRowHeight="14.5" x14ac:dyDescent="0.35"/>
  <cols>
    <col min="1" max="1" width="4.6328125" customWidth="1"/>
    <col min="2" max="2" width="28.36328125" customWidth="1"/>
    <col min="3" max="3" width="15.453125" customWidth="1"/>
    <col min="4" max="4" width="14.6328125" customWidth="1"/>
    <col min="5" max="5" width="13.36328125" bestFit="1" customWidth="1"/>
    <col min="6" max="6" width="14.453125" customWidth="1"/>
    <col min="7" max="7" width="35.08984375" customWidth="1"/>
    <col min="8" max="9" width="16.54296875" customWidth="1"/>
    <col min="10" max="10" width="32.90625" style="30" customWidth="1"/>
    <col min="11" max="11" width="16.08984375" style="30" customWidth="1"/>
    <col min="12" max="12" width="13.90625" style="30" customWidth="1"/>
    <col min="13" max="14" width="13.6328125" style="30" customWidth="1"/>
    <col min="15" max="15" width="12.90625" style="30" customWidth="1"/>
  </cols>
  <sheetData>
    <row r="1" spans="1:15" ht="23.5" x14ac:dyDescent="0.55000000000000004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3" spans="1:15" ht="15" thickBot="1" x14ac:dyDescent="0.4"/>
    <row r="4" spans="1:15" ht="21.75" customHeight="1" thickBot="1" x14ac:dyDescent="0.4">
      <c r="A4" s="102" t="s">
        <v>12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4"/>
    </row>
    <row r="5" spans="1:15" ht="107.4" customHeight="1" thickBot="1" x14ac:dyDescent="0.4">
      <c r="A5" s="86" t="s">
        <v>22</v>
      </c>
      <c r="B5" s="87"/>
      <c r="C5" s="107" t="s">
        <v>52</v>
      </c>
      <c r="D5" s="108"/>
      <c r="E5" s="108"/>
      <c r="F5" s="108"/>
      <c r="G5" s="108"/>
      <c r="H5" s="108"/>
      <c r="I5" s="108"/>
      <c r="J5" s="109"/>
      <c r="K5" s="109"/>
      <c r="L5" s="109"/>
      <c r="M5" s="109"/>
      <c r="N5" s="109"/>
      <c r="O5" s="110"/>
    </row>
    <row r="6" spans="1:15" ht="27.75" customHeight="1" thickBot="1" x14ac:dyDescent="0.4">
      <c r="A6" s="111" t="s">
        <v>9</v>
      </c>
      <c r="B6" s="112"/>
      <c r="C6" s="112"/>
      <c r="D6" s="112"/>
      <c r="E6" s="112"/>
      <c r="F6" s="112"/>
      <c r="G6" s="112"/>
      <c r="H6" s="112"/>
      <c r="I6" s="113"/>
      <c r="J6" s="114" t="s">
        <v>10</v>
      </c>
      <c r="K6" s="115"/>
      <c r="L6" s="115"/>
      <c r="M6" s="115"/>
      <c r="N6" s="115"/>
      <c r="O6" s="116"/>
    </row>
    <row r="7" spans="1:15" ht="58" x14ac:dyDescent="0.35">
      <c r="A7" s="16" t="s">
        <v>4</v>
      </c>
      <c r="B7" s="17" t="s">
        <v>5</v>
      </c>
      <c r="C7" s="20" t="s">
        <v>18</v>
      </c>
      <c r="D7" s="19" t="s">
        <v>15</v>
      </c>
      <c r="E7" s="19" t="s">
        <v>16</v>
      </c>
      <c r="F7" s="19" t="s">
        <v>17</v>
      </c>
      <c r="G7" s="17" t="s">
        <v>7</v>
      </c>
      <c r="H7" s="17" t="s">
        <v>8</v>
      </c>
      <c r="I7" s="18" t="s">
        <v>28</v>
      </c>
      <c r="J7" s="16" t="s">
        <v>6</v>
      </c>
      <c r="K7" s="17" t="s">
        <v>0</v>
      </c>
      <c r="L7" s="17" t="s">
        <v>1</v>
      </c>
      <c r="M7" s="17" t="s">
        <v>3</v>
      </c>
      <c r="N7" s="17" t="s">
        <v>2</v>
      </c>
      <c r="O7" s="18" t="s">
        <v>14</v>
      </c>
    </row>
    <row r="8" spans="1:15" ht="113" customHeight="1" x14ac:dyDescent="0.35">
      <c r="A8" s="1">
        <v>1</v>
      </c>
      <c r="B8" s="28" t="s">
        <v>27</v>
      </c>
      <c r="C8" s="5">
        <v>37167</v>
      </c>
      <c r="D8" s="5">
        <v>38093</v>
      </c>
      <c r="E8" s="7">
        <v>179544</v>
      </c>
      <c r="F8" s="8" t="s">
        <v>32</v>
      </c>
      <c r="G8" s="27" t="s">
        <v>53</v>
      </c>
      <c r="H8" s="5" t="s">
        <v>89</v>
      </c>
      <c r="I8" s="15" t="s">
        <v>56</v>
      </c>
      <c r="J8" s="117" t="s">
        <v>30</v>
      </c>
      <c r="K8" s="5">
        <v>44222</v>
      </c>
      <c r="L8" s="5">
        <v>44319</v>
      </c>
      <c r="M8" s="10">
        <f t="shared" ref="M8" si="0">+(L8-K8)/365</f>
        <v>0.26575342465753427</v>
      </c>
      <c r="N8" s="10">
        <f t="shared" ref="N8:N12" si="1">+M8</f>
        <v>0.26575342465753427</v>
      </c>
      <c r="O8" s="32">
        <v>953</v>
      </c>
    </row>
    <row r="9" spans="1:15" x14ac:dyDescent="0.35">
      <c r="A9" s="1"/>
      <c r="B9" s="3"/>
      <c r="C9" s="3"/>
      <c r="D9" s="3"/>
      <c r="E9" s="3"/>
      <c r="F9" s="3"/>
      <c r="G9" s="25"/>
      <c r="H9" s="5"/>
      <c r="I9" s="15"/>
      <c r="J9" s="118"/>
      <c r="K9" s="5">
        <v>44326</v>
      </c>
      <c r="L9" s="5">
        <v>44509</v>
      </c>
      <c r="M9" s="10">
        <f>+(L9-K9)/365</f>
        <v>0.50136986301369868</v>
      </c>
      <c r="N9" s="10">
        <f t="shared" si="1"/>
        <v>0.50136986301369868</v>
      </c>
      <c r="O9" s="32">
        <v>953</v>
      </c>
    </row>
    <row r="10" spans="1:15" x14ac:dyDescent="0.35">
      <c r="A10" s="1"/>
      <c r="B10" s="4"/>
      <c r="C10" s="4"/>
      <c r="D10" s="4"/>
      <c r="E10" s="4"/>
      <c r="F10" s="4"/>
      <c r="G10" s="9"/>
      <c r="H10" s="7"/>
      <c r="I10" s="15"/>
      <c r="J10" s="118"/>
      <c r="K10" s="5">
        <v>44550</v>
      </c>
      <c r="L10" s="5">
        <v>44731</v>
      </c>
      <c r="M10" s="10">
        <f>+(L10-K10)/365</f>
        <v>0.49589041095890413</v>
      </c>
      <c r="N10" s="10">
        <f t="shared" si="1"/>
        <v>0.49589041095890413</v>
      </c>
      <c r="O10" s="32">
        <v>953</v>
      </c>
    </row>
    <row r="11" spans="1:15" x14ac:dyDescent="0.35">
      <c r="A11" s="1"/>
      <c r="B11" s="3"/>
      <c r="C11" s="3"/>
      <c r="D11" s="3"/>
      <c r="E11" s="3"/>
      <c r="F11" s="3"/>
      <c r="G11" s="9"/>
      <c r="H11" s="7"/>
      <c r="I11" s="15"/>
      <c r="J11" s="119"/>
      <c r="K11" s="5">
        <v>44735</v>
      </c>
      <c r="L11" s="5">
        <v>44883</v>
      </c>
      <c r="M11" s="10">
        <f>+(L11-K11)/365</f>
        <v>0.40547945205479452</v>
      </c>
      <c r="N11" s="10">
        <f t="shared" ref="N11" si="2">+M11</f>
        <v>0.40547945205479452</v>
      </c>
      <c r="O11" s="32">
        <v>953</v>
      </c>
    </row>
    <row r="12" spans="1:15" x14ac:dyDescent="0.35">
      <c r="A12" s="1"/>
      <c r="B12" s="3"/>
      <c r="C12" s="3"/>
      <c r="D12" s="3"/>
      <c r="E12" s="3"/>
      <c r="F12" s="3"/>
      <c r="G12" s="9"/>
      <c r="H12" s="7"/>
      <c r="I12" s="15"/>
      <c r="J12" s="117" t="s">
        <v>54</v>
      </c>
      <c r="K12" s="5">
        <v>43252</v>
      </c>
      <c r="L12" s="5">
        <v>43789</v>
      </c>
      <c r="M12" s="10">
        <f>+(L12-K12)/365</f>
        <v>1.4712328767123288</v>
      </c>
      <c r="N12" s="10">
        <f t="shared" si="1"/>
        <v>1.4712328767123288</v>
      </c>
      <c r="O12" s="32">
        <v>954</v>
      </c>
    </row>
    <row r="13" spans="1:15" x14ac:dyDescent="0.35">
      <c r="A13" s="1"/>
      <c r="B13" s="3"/>
      <c r="C13" s="3"/>
      <c r="D13" s="3"/>
      <c r="E13" s="3"/>
      <c r="F13" s="3"/>
      <c r="G13" s="9"/>
      <c r="H13" s="7"/>
      <c r="I13" s="15"/>
      <c r="J13" s="119"/>
      <c r="K13" s="5">
        <v>41309</v>
      </c>
      <c r="L13" s="5">
        <v>42250</v>
      </c>
      <c r="M13" s="10">
        <f t="shared" ref="M13:M14" si="3">+(L13-K13)/365</f>
        <v>2.5780821917808221</v>
      </c>
      <c r="N13" s="10">
        <f t="shared" ref="N13:N14" si="4">+M13</f>
        <v>2.5780821917808221</v>
      </c>
      <c r="O13" s="32">
        <v>955</v>
      </c>
    </row>
    <row r="14" spans="1:15" ht="29.5" thickBot="1" x14ac:dyDescent="0.4">
      <c r="A14" s="45"/>
      <c r="B14" s="46"/>
      <c r="C14" s="46"/>
      <c r="D14" s="46"/>
      <c r="E14" s="46"/>
      <c r="F14" s="46"/>
      <c r="G14" s="51"/>
      <c r="H14" s="48"/>
      <c r="I14" s="49"/>
      <c r="J14" s="41" t="s">
        <v>55</v>
      </c>
      <c r="K14" s="42">
        <v>38951</v>
      </c>
      <c r="L14" s="42">
        <v>41299</v>
      </c>
      <c r="M14" s="43">
        <f t="shared" si="3"/>
        <v>6.4328767123287669</v>
      </c>
      <c r="N14" s="43">
        <f t="shared" si="4"/>
        <v>6.4328767123287669</v>
      </c>
      <c r="O14" s="44">
        <v>956</v>
      </c>
    </row>
    <row r="15" spans="1:15" ht="28.5" customHeight="1" x14ac:dyDescent="0.35">
      <c r="A15" s="2"/>
      <c r="B15" s="6"/>
      <c r="C15" s="6"/>
      <c r="D15" s="6"/>
      <c r="E15" s="6"/>
      <c r="F15" s="6"/>
      <c r="G15" s="6"/>
      <c r="H15" s="6"/>
      <c r="I15" s="6"/>
      <c r="J15" s="33"/>
      <c r="K15" s="33"/>
      <c r="L15" s="11" t="s">
        <v>11</v>
      </c>
      <c r="M15" s="12">
        <f>SUM(M8:M14)</f>
        <v>12.150684931506849</v>
      </c>
      <c r="N15" s="12">
        <f>SUM(N8:N14)</f>
        <v>12.150684931506849</v>
      </c>
      <c r="O15" s="33"/>
    </row>
    <row r="16" spans="1:15" ht="24.75" customHeight="1" x14ac:dyDescent="0.35">
      <c r="L16" s="13" t="s">
        <v>13</v>
      </c>
      <c r="M16" s="14">
        <v>10</v>
      </c>
      <c r="N16" s="14"/>
    </row>
    <row r="19" spans="7:9" x14ac:dyDescent="0.35">
      <c r="G19" s="22"/>
      <c r="H19" s="22"/>
      <c r="I19" s="22"/>
    </row>
    <row r="20" spans="7:9" x14ac:dyDescent="0.35">
      <c r="G20" s="22"/>
      <c r="H20" s="22"/>
      <c r="I20" s="22"/>
    </row>
    <row r="21" spans="7:9" x14ac:dyDescent="0.35">
      <c r="G21" s="22"/>
      <c r="H21" s="22"/>
      <c r="I21" s="22"/>
    </row>
    <row r="22" spans="7:9" x14ac:dyDescent="0.35">
      <c r="G22" s="22"/>
      <c r="H22" s="22"/>
      <c r="I22" s="22"/>
    </row>
  </sheetData>
  <mergeCells count="8">
    <mergeCell ref="J8:J11"/>
    <mergeCell ref="J12:J13"/>
    <mergeCell ref="A1:O1"/>
    <mergeCell ref="A4:O4"/>
    <mergeCell ref="A5:B5"/>
    <mergeCell ref="C5:O5"/>
    <mergeCell ref="A6:I6"/>
    <mergeCell ref="J6:O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6F828414A6E240AABA28FBBB61B714" ma:contentTypeVersion="5" ma:contentTypeDescription="Crear nuevo documento." ma:contentTypeScope="" ma:versionID="a3548d2fc7ae785f3ba5ec3748fa7c0e">
  <xsd:schema xmlns:xsd="http://www.w3.org/2001/XMLSchema" xmlns:xs="http://www.w3.org/2001/XMLSchema" xmlns:p="http://schemas.microsoft.com/office/2006/metadata/properties" xmlns:ns2="c9af1732-5c4a-47a8-8a40-65a3d58cbfeb" xmlns:ns3="3974794e-4756-46e1-9e92-7d069dd436b7" targetNamespace="http://schemas.microsoft.com/office/2006/metadata/properties" ma:root="true" ma:fieldsID="33d3f5d2f1de4e51e45ef0743d009f68" ns2:_="" ns3:_="">
    <xsd:import namespace="c9af1732-5c4a-47a8-8a40-65a3d58cbfeb"/>
    <xsd:import namespace="3974794e-4756-46e1-9e92-7d069dd436b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ci_x00f3_n" minOccurs="0"/>
                <xsd:element ref="ns3:Sector" minOccurs="0"/>
                <xsd:element ref="ns3:Tema" minOccurs="0"/>
                <xsd:element ref="ns3:qzcy" minOccurs="0"/>
                <xsd:element ref="ns3:Actor_x0020_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794e-4756-46e1-9e92-7d069dd436b7" elementFormDefault="qualified">
    <xsd:import namespace="http://schemas.microsoft.com/office/2006/documentManagement/types"/>
    <xsd:import namespace="http://schemas.microsoft.com/office/infopath/2007/PartnerControls"/>
    <xsd:element name="Secci_x00f3_n" ma:index="11" nillable="true" ma:displayName="Sección" ma:format="Dropdown" ma:internalName="Secci_x00f3_n">
      <xsd:simpleType>
        <xsd:union memberTypes="dms:Text">
          <xsd:simpleType>
            <xsd:restriction base="dms:Choice">
              <xsd:enumeration value="Cuerpos Colegiados"/>
              <xsd:enumeration value="Tribunal de Solución de Controversias"/>
            </xsd:restriction>
          </xsd:simpleType>
        </xsd:union>
      </xsd:simpleType>
    </xsd:element>
    <xsd:element name="Sector" ma:index="12" nillable="true" ma:displayName="Sector" ma:format="Dropdown" ma:internalName="Sector">
      <xsd:simpleType>
        <xsd:union memberTypes="dms:Text">
          <xsd:simpleType>
            <xsd:restriction base="dms:Choice">
              <xsd:enumeration value="Electricidad"/>
              <xsd:enumeration value="Gas Natural"/>
              <xsd:enumeration value="Hidrocarburos Líquidos"/>
              <xsd:enumeration value="Otros"/>
            </xsd:restriction>
          </xsd:simpleType>
        </xsd:union>
      </xsd:simpleType>
    </xsd:element>
    <xsd:element name="Tema" ma:index="13" nillable="true" ma:displayName="Tema" ma:format="Dropdown" ma:internalName="Tema">
      <xsd:simpleType>
        <xsd:union memberTypes="dms:Text">
          <xsd:simpleType>
            <xsd:restriction base="dms:Choice">
              <xsd:enumeration value="Calidad"/>
              <xsd:enumeration value="Regulación"/>
              <xsd:enumeration value="Acceso"/>
              <xsd:enumeration value="Otros"/>
            </xsd:restriction>
          </xsd:simpleType>
        </xsd:union>
      </xsd:simpleType>
    </xsd:element>
    <xsd:element name="qzcy" ma:index="14" nillable="true" ma:displayName="Actor 1" ma:internalName="qzcy">
      <xsd:simpleType>
        <xsd:restriction base="dms:Text"/>
      </xsd:simpleType>
    </xsd:element>
    <xsd:element name="Actor_x0020_2" ma:index="15" nillable="true" ma:displayName="Actor 2" ma:internalName="Actor_x0020_2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or xmlns="3974794e-4756-46e1-9e92-7d069dd436b7" xsi:nil="true"/>
    <qzcy xmlns="3974794e-4756-46e1-9e92-7d069dd436b7" xsi:nil="true"/>
    <Secci_x00f3_n xmlns="3974794e-4756-46e1-9e92-7d069dd436b7" xsi:nil="true"/>
    <Tema xmlns="3974794e-4756-46e1-9e92-7d069dd436b7" xsi:nil="true"/>
    <Actor_x0020_2 xmlns="3974794e-4756-46e1-9e92-7d069dd436b7" xsi:nil="true"/>
    <_dlc_DocId xmlns="c9af1732-5c4a-47a8-8a40-65a3d58cbfeb">H4ZUARPRAJFR-49-8415</_dlc_DocId>
    <_dlc_DocIdUrl xmlns="c9af1732-5c4a-47a8-8a40-65a3d58cbfeb">
      <Url>http://portal/seccion/centro_documental/_layouts/15/DocIdRedir.aspx?ID=H4ZUARPRAJFR-49-8415</Url>
      <Description>H4ZUARPRAJFR-49-8415</Description>
    </_dlc_DocIdUrl>
  </documentManagement>
</p:properties>
</file>

<file path=customXml/itemProps1.xml><?xml version="1.0" encoding="utf-8"?>
<ds:datastoreItem xmlns:ds="http://schemas.openxmlformats.org/officeDocument/2006/customXml" ds:itemID="{712AD3D1-BA13-4002-A0F3-4A377CC847CC}"/>
</file>

<file path=customXml/itemProps2.xml><?xml version="1.0" encoding="utf-8"?>
<ds:datastoreItem xmlns:ds="http://schemas.openxmlformats.org/officeDocument/2006/customXml" ds:itemID="{FCD88CED-1861-471A-AF6F-37806CF375B1}"/>
</file>

<file path=customXml/itemProps3.xml><?xml version="1.0" encoding="utf-8"?>
<ds:datastoreItem xmlns:ds="http://schemas.openxmlformats.org/officeDocument/2006/customXml" ds:itemID="{EEED8CA2-8FD1-4043-8886-2A41741625F1}"/>
</file>

<file path=customXml/itemProps4.xml><?xml version="1.0" encoding="utf-8"?>
<ds:datastoreItem xmlns:ds="http://schemas.openxmlformats.org/officeDocument/2006/customXml" ds:itemID="{98470A8E-D1C4-49BC-9892-6A1B5E5429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Hoja1</vt:lpstr>
      <vt:lpstr>VELASQUEZ</vt:lpstr>
      <vt:lpstr>TICLLA</vt:lpstr>
      <vt:lpstr>LOPEZ</vt:lpstr>
      <vt:lpstr>VENEGAS</vt:lpstr>
      <vt:lpstr>MONZÓN</vt:lpstr>
      <vt:lpstr>RAMIREZ</vt:lpstr>
      <vt:lpstr>GUTIERREZ</vt:lpstr>
      <vt:lpstr>MOGOLLON</vt:lpstr>
      <vt:lpstr>ARISTA</vt:lpstr>
      <vt:lpstr>GONZALEZ</vt:lpstr>
      <vt:lpstr>MONTERO</vt:lpstr>
      <vt:lpstr>LLAURY</vt:lpstr>
      <vt:lpstr>ROJAS</vt:lpstr>
      <vt:lpstr>Slavkovic</vt:lpstr>
      <vt:lpstr>CARRASCO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Osinergmin</dc:title>
  <dc:creator>Osinergmin</dc:creator>
  <cp:lastModifiedBy>Jhonatan Mendoza Herrera</cp:lastModifiedBy>
  <cp:lastPrinted>2023-06-02T15:45:36Z</cp:lastPrinted>
  <dcterms:created xsi:type="dcterms:W3CDTF">2016-03-23T20:50:01Z</dcterms:created>
  <dcterms:modified xsi:type="dcterms:W3CDTF">2023-07-25T22:56:09Z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0x010100F66F828414A6E240AABA28FBBB61B714</vt:lpwstr>
  </property>
  <property fmtid="{D5CDD505-2E9C-101B-9397-08002B2CF9AE}" pid="3" name="_dlc_DocIdItemGuid">
    <vt:lpwstr>0fab72dd-6eae-472e-8031-82a840266099</vt:lpwstr>
  </property>
</Properties>
</file>