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8. Evaluación\"/>
    </mc:Choice>
  </mc:AlternateContent>
  <bookViews>
    <workbookView xWindow="-110" yWindow="-110" windowWidth="23260" windowHeight="12580" firstSheet="2" activeTab="15"/>
  </bookViews>
  <sheets>
    <sheet name="Cuadro General" sheetId="10" r:id="rId1"/>
    <sheet name="DUQUE" sheetId="2" r:id="rId2"/>
    <sheet name="AYALA" sheetId="3" r:id="rId3"/>
    <sheet name="RAMOS" sheetId="4" r:id="rId4"/>
    <sheet name="HUAYAMA" sheetId="5" r:id="rId5"/>
    <sheet name="SUYON" sheetId="6" r:id="rId6"/>
    <sheet name="SIHUAY" sheetId="7" r:id="rId7"/>
    <sheet name="ARANDA" sheetId="8" r:id="rId8"/>
    <sheet name="PRADO" sheetId="12" r:id="rId9"/>
    <sheet name="CALLE" sheetId="11" r:id="rId10"/>
    <sheet name="DELGADO" sheetId="13" r:id="rId11"/>
    <sheet name="LA TORRE" sheetId="9" r:id="rId12"/>
    <sheet name="TRIGUERO" sheetId="14" r:id="rId13"/>
    <sheet name="GORRITTI" sheetId="15" r:id="rId14"/>
    <sheet name="CUEVA" sheetId="16" r:id="rId15"/>
    <sheet name="RODRIGUEZ" sheetId="17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7" l="1"/>
  <c r="L13" i="17"/>
  <c r="L12" i="17"/>
  <c r="M12" i="17" s="1"/>
  <c r="L11" i="17"/>
  <c r="M11" i="17" s="1"/>
  <c r="L10" i="17"/>
  <c r="M10" i="17" s="1"/>
  <c r="L9" i="17" l="1"/>
  <c r="M9" i="17" s="1"/>
  <c r="L8" i="17"/>
  <c r="M8" i="17" s="1"/>
  <c r="L14" i="16"/>
  <c r="M14" i="16" s="1"/>
  <c r="L13" i="16"/>
  <c r="M13" i="16" s="1"/>
  <c r="L12" i="16"/>
  <c r="M12" i="16" s="1"/>
  <c r="L11" i="16"/>
  <c r="M11" i="16" s="1"/>
  <c r="L10" i="16"/>
  <c r="M10" i="16" s="1"/>
  <c r="L9" i="16"/>
  <c r="M9" i="16" s="1"/>
  <c r="L8" i="16"/>
  <c r="L10" i="15"/>
  <c r="M10" i="15" s="1"/>
  <c r="L9" i="15"/>
  <c r="M9" i="15" s="1"/>
  <c r="L8" i="15"/>
  <c r="M8" i="15" s="1"/>
  <c r="L12" i="14"/>
  <c r="M12" i="14" s="1"/>
  <c r="L11" i="14"/>
  <c r="M11" i="14" s="1"/>
  <c r="L10" i="14"/>
  <c r="M10" i="14" s="1"/>
  <c r="L9" i="14"/>
  <c r="M9" i="14" s="1"/>
  <c r="L8" i="14"/>
  <c r="M8" i="14" s="1"/>
  <c r="L10" i="13"/>
  <c r="M10" i="13" s="1"/>
  <c r="L9" i="13"/>
  <c r="M9" i="13" s="1"/>
  <c r="L8" i="13"/>
  <c r="M8" i="13" s="1"/>
  <c r="L16" i="11"/>
  <c r="M16" i="11" s="1"/>
  <c r="L15" i="11"/>
  <c r="M15" i="11" s="1"/>
  <c r="L14" i="11"/>
  <c r="M14" i="11" s="1"/>
  <c r="L13" i="11"/>
  <c r="M13" i="11" s="1"/>
  <c r="L11" i="11"/>
  <c r="M11" i="11" s="1"/>
  <c r="L15" i="12"/>
  <c r="M15" i="12" s="1"/>
  <c r="L14" i="12"/>
  <c r="M14" i="12" s="1"/>
  <c r="L13" i="12"/>
  <c r="M13" i="12" s="1"/>
  <c r="L11" i="12"/>
  <c r="M11" i="12" s="1"/>
  <c r="L12" i="11"/>
  <c r="M12" i="11" s="1"/>
  <c r="L10" i="11"/>
  <c r="M10" i="11" s="1"/>
  <c r="L9" i="11"/>
  <c r="M9" i="11" s="1"/>
  <c r="L8" i="11"/>
  <c r="M8" i="11" s="1"/>
  <c r="L12" i="12"/>
  <c r="M12" i="12" s="1"/>
  <c r="L10" i="12"/>
  <c r="M10" i="12" s="1"/>
  <c r="L9" i="12"/>
  <c r="M9" i="12" s="1"/>
  <c r="L8" i="12"/>
  <c r="M8" i="12" s="1"/>
  <c r="L15" i="7"/>
  <c r="M15" i="7" s="1"/>
  <c r="L12" i="7"/>
  <c r="M12" i="7" s="1"/>
  <c r="L14" i="6"/>
  <c r="M14" i="6" s="1"/>
  <c r="L13" i="6"/>
  <c r="M13" i="6" s="1"/>
  <c r="L12" i="6"/>
  <c r="M12" i="6" s="1"/>
  <c r="L11" i="6"/>
  <c r="M11" i="6" s="1"/>
  <c r="L11" i="4"/>
  <c r="M11" i="4" s="1"/>
  <c r="L10" i="4"/>
  <c r="M10" i="4" s="1"/>
  <c r="L9" i="4"/>
  <c r="M9" i="4" s="1"/>
  <c r="L13" i="3"/>
  <c r="M13" i="3" s="1"/>
  <c r="L12" i="3"/>
  <c r="M12" i="3" s="1"/>
  <c r="L11" i="3"/>
  <c r="M11" i="3" s="1"/>
  <c r="L9" i="8"/>
  <c r="M9" i="8" s="1"/>
  <c r="L11" i="9"/>
  <c r="M11" i="9" s="1"/>
  <c r="L10" i="9"/>
  <c r="M10" i="9" s="1"/>
  <c r="L9" i="9"/>
  <c r="M9" i="9" s="1"/>
  <c r="L8" i="9"/>
  <c r="L14" i="7"/>
  <c r="M14" i="7" s="1"/>
  <c r="L10" i="8"/>
  <c r="M10" i="8" s="1"/>
  <c r="L8" i="8"/>
  <c r="L13" i="7"/>
  <c r="M13" i="7" s="1"/>
  <c r="L11" i="7"/>
  <c r="M11" i="7" s="1"/>
  <c r="L16" i="16" l="1"/>
  <c r="M16" i="17"/>
  <c r="L16" i="17"/>
  <c r="M8" i="16"/>
  <c r="M16" i="16" s="1"/>
  <c r="L16" i="15"/>
  <c r="M16" i="15"/>
  <c r="M16" i="14"/>
  <c r="L16" i="14"/>
  <c r="L16" i="13"/>
  <c r="M16" i="13"/>
  <c r="M18" i="11"/>
  <c r="M19" i="12"/>
  <c r="L18" i="11"/>
  <c r="L19" i="12"/>
  <c r="L14" i="9"/>
  <c r="M8" i="9"/>
  <c r="M14" i="9" s="1"/>
  <c r="L14" i="8"/>
  <c r="M8" i="8"/>
  <c r="M14" i="8" s="1"/>
  <c r="L10" i="7"/>
  <c r="L9" i="7"/>
  <c r="M9" i="7" s="1"/>
  <c r="L8" i="7"/>
  <c r="M8" i="7" s="1"/>
  <c r="L17" i="7" l="1"/>
  <c r="M10" i="7"/>
  <c r="M17" i="7" s="1"/>
  <c r="L10" i="6" l="1"/>
  <c r="M10" i="6" s="1"/>
  <c r="L9" i="6"/>
  <c r="M9" i="6" s="1"/>
  <c r="L8" i="6"/>
  <c r="M8" i="6" s="1"/>
  <c r="L13" i="5"/>
  <c r="M13" i="5" s="1"/>
  <c r="L12" i="5"/>
  <c r="L11" i="5"/>
  <c r="M11" i="5" s="1"/>
  <c r="L10" i="5"/>
  <c r="M10" i="5" s="1"/>
  <c r="L9" i="5"/>
  <c r="M9" i="5" s="1"/>
  <c r="L8" i="5"/>
  <c r="L8" i="4"/>
  <c r="L16" i="4" s="1"/>
  <c r="L10" i="3"/>
  <c r="M10" i="3" s="1"/>
  <c r="L9" i="3"/>
  <c r="M9" i="3" s="1"/>
  <c r="L8" i="3"/>
  <c r="L10" i="2"/>
  <c r="M10" i="2" s="1"/>
  <c r="L9" i="2"/>
  <c r="M9" i="2" s="1"/>
  <c r="L8" i="2"/>
  <c r="M8" i="2" s="1"/>
  <c r="M12" i="5" l="1"/>
  <c r="L17" i="5"/>
  <c r="M15" i="2"/>
  <c r="M16" i="6"/>
  <c r="L16" i="6"/>
  <c r="M8" i="5"/>
  <c r="M8" i="4"/>
  <c r="M16" i="4" s="1"/>
  <c r="L16" i="3"/>
  <c r="M8" i="3"/>
  <c r="M16" i="3" s="1"/>
  <c r="L15" i="2"/>
  <c r="M17" i="5" l="1"/>
</calcChain>
</file>

<file path=xl/sharedStrings.xml><?xml version="1.0" encoding="utf-8"?>
<sst xmlns="http://schemas.openxmlformats.org/spreadsheetml/2006/main" count="557" uniqueCount="167">
  <si>
    <t>DESDE
DD/MM/YYYY</t>
  </si>
  <si>
    <t>HASTA
DD/MM/YYYY</t>
  </si>
  <si>
    <t>AÑOS EXPERIENCIA ESPECIALIDAD</t>
  </si>
  <si>
    <t>AÑOS EXPERIENCIA ACTIVIDAD</t>
  </si>
  <si>
    <t>N°</t>
  </si>
  <si>
    <t>PROFESIÓN</t>
  </si>
  <si>
    <t>EMPRESA</t>
  </si>
  <si>
    <t>ESTUDIOS</t>
  </si>
  <si>
    <t>CERTIFICACIONES</t>
  </si>
  <si>
    <t>FORMACION</t>
  </si>
  <si>
    <t>EXPERIENCIA</t>
  </si>
  <si>
    <t>TOTAL</t>
  </si>
  <si>
    <t>Formación y Experiencia del Personal Propuesto</t>
  </si>
  <si>
    <t>Mínimo</t>
  </si>
  <si>
    <t>FOLIO (*)</t>
  </si>
  <si>
    <t>FECHA DE EXPEDICIÓN DEL TITULO PROFESIONAL</t>
  </si>
  <si>
    <t>COLEGIATURA N°</t>
  </si>
  <si>
    <t>FECHA EXPEDICION DEL GRADO DE BACHILLER</t>
  </si>
  <si>
    <t>Ingeniero de Petróleo</t>
  </si>
  <si>
    <t>CUADRO DE EVALUACION DEL PERSONAL PROPUESTO</t>
  </si>
  <si>
    <t>Ingeniero Petroquimico</t>
  </si>
  <si>
    <t>Gran Tierra Energy Perú SRL</t>
  </si>
  <si>
    <t>Pluspetrol Norte SA</t>
  </si>
  <si>
    <t>PETROLEOS DEL PERU SA</t>
  </si>
  <si>
    <t>Osinergmin</t>
  </si>
  <si>
    <t>Personal Propuesto</t>
  </si>
  <si>
    <t>CONSORCIO BP CONSULTORES &amp; ASOCIADOS S.A.C. &amp; ICB INDUSTRIAL E,I.R.L.</t>
  </si>
  <si>
    <t xml:space="preserve">ROLANDO JAHIR DUQUE ALVARADO </t>
  </si>
  <si>
    <t>RICARDO FRANCISCO AYALA ORIHUELA</t>
  </si>
  <si>
    <t>Jefe de Proyecto: Profesional 1
Perfil EE-1</t>
  </si>
  <si>
    <t>Especialidad</t>
  </si>
  <si>
    <t>Jefe de Proyecto</t>
  </si>
  <si>
    <t>Fiscalizador de actividades de Exploración y Explotación: Profesional 1
Perfil EE-2</t>
  </si>
  <si>
    <t>Fiscalizador de actividades de Exploración y Explotación</t>
  </si>
  <si>
    <t>LUIS ANTONIO RAMOS SOLANO</t>
  </si>
  <si>
    <t>Fiscalizador de Facilidades de Producción, en Procesos, equipos rotativos y no rotativos (estáticos) y recipientes 
a presión: Profesional 1, Ingeniero, 
Perfil EE-3</t>
  </si>
  <si>
    <t>Fiscalizador de Facilidades de Producción, en Procesos, equipos rotativos y no rotativos (estáticos) y recipientes 
a presión.</t>
  </si>
  <si>
    <t>Fiscalizador de Instrumentación y electricidad: Profesional 1
Perfil EE-4</t>
  </si>
  <si>
    <t>JOHN MARLO SUYON TEJADA</t>
  </si>
  <si>
    <t>Fiscalizador de Instrumentación y electricidad</t>
  </si>
  <si>
    <t>Fiscalizador de Estudios de Riesgo, Gestión de Seguridad de Procesos y equipos contra incendio: Profesional 1, 
Ingeniero, Perfil EE-5</t>
  </si>
  <si>
    <t>EDUARDO FRANCISCO SIHUAY MARAVí</t>
  </si>
  <si>
    <t>JOSE ANTONIO ARANDA RAMIREZ</t>
  </si>
  <si>
    <t>Fiscalizador de Estudios de Riesgo, Gestión de Seguridad de Procesos y equipos contra incendio</t>
  </si>
  <si>
    <t>Fiscalizador de Perforación y Servicio de Pozos</t>
  </si>
  <si>
    <t>Fiscalizador de Perforación y Servicio de Pozos: Profesional 1, 
Ingeniero, Perfil EE-6</t>
  </si>
  <si>
    <t>JULIO PRADO BAUTISTA</t>
  </si>
  <si>
    <t>Fiscalizador de Exploración y Explotación</t>
  </si>
  <si>
    <t>Fiscalizador de Exploración y Explotación Profesional 3, 
Ingeniero, Perfil EE-7</t>
  </si>
  <si>
    <t>HAYNNER HERNANDO CALLE MIMBELA</t>
  </si>
  <si>
    <t>JOHN JUNIOR DELGADO SECLEN</t>
  </si>
  <si>
    <t xml:space="preserve"> Profesional 2, Abogado, Legal Senior 
Perfil E-8</t>
  </si>
  <si>
    <t xml:space="preserve">GISELLA ZULEMA LA TORRE URIBE </t>
  </si>
  <si>
    <t>ROSA PATRICIA TRIGUERO ACUÑA</t>
  </si>
  <si>
    <t xml:space="preserve">Legal Senior </t>
  </si>
  <si>
    <t xml:space="preserve"> Profesional 3, Abogado, Legal Senior 
Perfil E-9</t>
  </si>
  <si>
    <t>KATHLEEN LISBETH CUEVA MORI</t>
  </si>
  <si>
    <t>MARIA CRISTINA RODRIGUEZ CABRERA</t>
  </si>
  <si>
    <t>Abogada</t>
  </si>
  <si>
    <t>lngeniero de
Petróleo</t>
  </si>
  <si>
    <t>lngeniero de Petróleo</t>
  </si>
  <si>
    <t>lngeniero
lndustrial</t>
  </si>
  <si>
    <t>lngeniero
Mecánico_x0002_Eléctrico</t>
  </si>
  <si>
    <t>Ingeniero
Ouimico</t>
  </si>
  <si>
    <t>Ingeniero de
Petróleo y Gas
Natural</t>
  </si>
  <si>
    <t xml:space="preserve">Gestión de la Seguridad de Procesos en el Sector Hidrocarburos, del 01 al 15 agosto 2022 (100 Horas). </t>
  </si>
  <si>
    <t>CHINA PETROLEUM ENGINEERING &amp; CONSTRUCTION CORPORATION (PERU) SAC</t>
  </si>
  <si>
    <t>CNPC PERU</t>
  </si>
  <si>
    <t>PETROBRAS</t>
  </si>
  <si>
    <t>PEREZ COMPANC DEL PERU SA</t>
  </si>
  <si>
    <t>Olympic Perú INC Sucursal del Perú</t>
  </si>
  <si>
    <t>ALEX LEONCIO HUAYAMA NEYRA</t>
  </si>
  <si>
    <t>GESTIÓN DE ESTÁNDARES API 653 PARA TANQUES DE ALMACENAMIENTO, 12 mayo de 2023 (30 horas).</t>
  </si>
  <si>
    <t>Curso Especializado en Regulación y Marco Normativo en Hidrocarburos, 08 mayo de 2023 (30 horas).</t>
  </si>
  <si>
    <t>Curso de Formación y Certificación en ensayos No destructivos (END) Inspección visual Nivel I-II, del 03 a 04 de marzo de 2018 (24 horas)</t>
  </si>
  <si>
    <t>Curso Taller de Gestión de Riesgos de Seguridad de Procesos en Actividades de Hidrocarburos, del 03 de setiembre al 29 de octubre del 2022 (210 horas)</t>
  </si>
  <si>
    <t>Operación y Mantenimiento de Bombas Centrífugas, del 21 al 25 de agosto de 2006 (40 horas)</t>
  </si>
  <si>
    <t>GMP SA</t>
  </si>
  <si>
    <t>CONFIPETROL ANDINA SA</t>
  </si>
  <si>
    <t>SKANSKA del Parú SA</t>
  </si>
  <si>
    <t>INABSAC</t>
  </si>
  <si>
    <t>OSINERGMIN</t>
  </si>
  <si>
    <t>Ingeniero Ouimico</t>
  </si>
  <si>
    <t>GESTION DE LA SEGURIDAD DE LOS PROCESOS EN EL SECTOR HIDROCARBUROS, del 01 al 15 de agosto de 2022 (100 horas)</t>
  </si>
  <si>
    <t>ANALISIS DE RIESGOS DE PROCESO (HAZOP), del 03 al 07 de febrero de 2020 (40 horas)</t>
  </si>
  <si>
    <t>ANALISIS CUANTITATIVO DE RIESGOS, del 21 al 25 de setiembre de 2020 (40 horas)</t>
  </si>
  <si>
    <t>METODOLOGÍAS DE IDENTEFICACIÓNJ DE PELIGROS, del 05 al 09 de agosto de 2019 (40 horas)</t>
  </si>
  <si>
    <t>Mejores Prácticas en los procesos de Análisis Cuantitativo de Riesgos en la Industris de los Hidrocarburos, Nivel Avanzado, del 23 al 27 de mayo de 2011 (40 horas)</t>
  </si>
  <si>
    <t>PEMEX</t>
  </si>
  <si>
    <t>Operaciones de Perforación, Supervisor, Superficie, 28 abril 2023</t>
  </si>
  <si>
    <t>CNPC Perú</t>
  </si>
  <si>
    <t>Petrobas</t>
  </si>
  <si>
    <t>Petrolgas SA</t>
  </si>
  <si>
    <t>lngeniero Geólogo</t>
  </si>
  <si>
    <t>Adecco</t>
  </si>
  <si>
    <t>SAPET DEVELOPMENT PERU INC. SUCURSAL DEL PERU</t>
  </si>
  <si>
    <t>GRAÑA Y MNTERO PETROLERA SA</t>
  </si>
  <si>
    <t>Savia Perú SA</t>
  </si>
  <si>
    <t>Ingeniero de Petróleo y Gas
Natural</t>
  </si>
  <si>
    <t>Ingenieros SAC</t>
  </si>
  <si>
    <t>Derecho Administrativo y Procedimiento Administrativo Sancionador, del 010 agosto al 30 setiembre 2016 (240 horas)</t>
  </si>
  <si>
    <t>Regulación de Hidrocarburos: Aspectos Técnicos y Legales, del 23 octubre al 13 noviembre 2014 (60 horas)</t>
  </si>
  <si>
    <t>ENERGY PROJECT CONSULTING SAC</t>
  </si>
  <si>
    <t>MORENO &amp; PEREZ ABOGADOS Y CONTADORES S. CIVIL DE RL</t>
  </si>
  <si>
    <t>OPC Consultores SAC</t>
  </si>
  <si>
    <t>Diploma de Postgrado en Derecho de la Energía, del 02 de febrero al 15 abril 2010 (60 horas)</t>
  </si>
  <si>
    <t>ZOILA PAOLA DEL ROSARIO GORRITTI SIAPPO</t>
  </si>
  <si>
    <t>DERECHO ADMINISTRATIVO Y ADMINISTRACIÓN PUBLICA, del 20/01/2011 al 20/06/2011 (480 horas)</t>
  </si>
  <si>
    <t>DERECHO ADMINISTRATIVO Y CONTENCIOSO ADMINISTRATIVO, del 31 de enero de  2009 AL  (360 horas)</t>
  </si>
  <si>
    <t xml:space="preserve">Exp. 202300139569  </t>
  </si>
  <si>
    <t>Curso de Especialidad Avanzada en Derecho de la Energía, del 26 de abril al 05 de diciembre de 2014 (150 horas)</t>
  </si>
  <si>
    <t>MORENO Y PEREZ ABOGADOS Y CONTADORES S. CIVIL DE RL</t>
  </si>
  <si>
    <t>ESTUDIO LAZARO, ABOGADOS Y CONSULTORES IERL</t>
  </si>
  <si>
    <t>MARTINEZ DIAZ &amp; ASOCIADOS SOCIEDAD S.CIVIL DE RL</t>
  </si>
  <si>
    <t>DIPLOMADO DE ALTA ESPECIALIZACIÓN EN DERECHO ADMINISTRATIVO Y PAS, del 26 de octubre al 07 de diciembre de 2019 (240 horas)</t>
  </si>
  <si>
    <t>DIPLOMADO DE ALTA ESPECIALIZACIÓN EN DERECHO CIVIL Y PROCESAL CIVIL, del 31 DE ENERO AL 21 DE MARZO DE 2019 (240 horas)</t>
  </si>
  <si>
    <t>OEFA</t>
  </si>
  <si>
    <t>PETRO ENERGY CONSULTANTS EIRL</t>
  </si>
  <si>
    <t>605</t>
  </si>
  <si>
    <t>ELITE TRAINING - CAREC</t>
  </si>
  <si>
    <t>Esgep - Escuela de Gestión de Energía y Petróleo - ECOPETROLEUM</t>
  </si>
  <si>
    <t>COLEGIO DE INGENIEROS DEL PERÚ</t>
  </si>
  <si>
    <t>COLEGIO DE INGENIEROS DEL PERÚ
Terlly Consultores</t>
  </si>
  <si>
    <t>CAREC - TECSUP</t>
  </si>
  <si>
    <t>ABS GROUP</t>
  </si>
  <si>
    <t>TOTAL PREVENTION SERVICES SAC</t>
  </si>
  <si>
    <t>TOTAL : 108 HORAS</t>
  </si>
  <si>
    <t xml:space="preserve">no define periodo de inicio </t>
  </si>
  <si>
    <t>TEMA</t>
  </si>
  <si>
    <t>APZA</t>
  </si>
  <si>
    <t>QHSE ENERGY</t>
  </si>
  <si>
    <t>UNNA ENERGÍA S.A.</t>
  </si>
  <si>
    <t>ZEUS OL PERU SAC.</t>
  </si>
  <si>
    <t>INTEROIL</t>
  </si>
  <si>
    <t>FELECIN INGENIEROS SAC</t>
  </si>
  <si>
    <t>Sechura Oil &amp; Gas</t>
  </si>
  <si>
    <t>SISTEMAS INSTRUMENTADOS DE SEGURIDAD (SIS), del 15 al 17 de junio de 2022 (24 horas)</t>
  </si>
  <si>
    <t>CLASIFICACIÓN DE AREAS ELÉCTRICAS PELIGROSAS, BASADO EN NFPA 497 Y API RP 500 / API 505, del 16 al 18 de marzo de 2022 (24 horas)</t>
  </si>
  <si>
    <t>GESTION DE LA SEGURIDAD DE PROCESOS - PSM, LOS DÍAS 27, 28 Y 29 DE NOVIEMBRE DE 2017 (24 HORAS)</t>
  </si>
  <si>
    <t>CURSO - ANALISIS DE RIESGOS DE PROCESOS - PHA, del 18 al 20 de noviembre del 2019 (24 horas)</t>
  </si>
  <si>
    <t>FOLIO</t>
  </si>
  <si>
    <t>PETROCORP PIURA EIRL</t>
  </si>
  <si>
    <t>VCP OIL &amp; GAS</t>
  </si>
  <si>
    <t>GESTION DE SEGURIDAD DE LOS PROCESOS EN EL SECTOR HIDROCARBUROS, del 01 al 15 de agosto de 2022 (100 horas)</t>
  </si>
  <si>
    <t>Curso Taller de Gestión de Riesgos de Seguridad de Procesos en Actividades de Hidrocarburos, del 03 de setiembre al 29 de octubre de 2022 (210 horas)</t>
  </si>
  <si>
    <t>PREVENCIÓN DE RIESGOS EN EL SECTOR DE HIDROCARBUROS, del 21 de diciembre de 2021 al 25 de enero de 2022 (36 horas)</t>
  </si>
  <si>
    <t>TECNICAS HAZOP, HAZIP Y WHAT IF?, del 29 noviembre al 03 de octubre de 2014 (40 horas)</t>
  </si>
  <si>
    <t>TECNICA DE IDENTIFICACIÓN DE PELIGROS Y EVALUACIÓN DE RIESGOS OPERACIONALES, entre el 13 y 15 de setiembre de 2014 (24 horas)</t>
  </si>
  <si>
    <t>Mejores Prácticas en los procesos de Análisis Cuantitativos de riesgos en la Industria de los Hidrocarburos, del 23 al 27 de mayo de 2011 (40 horas)</t>
  </si>
  <si>
    <t>Brandt</t>
  </si>
  <si>
    <t>Perez Companc del Perú</t>
  </si>
  <si>
    <t>Serlipsa Van Ommeren Terminals SA</t>
  </si>
  <si>
    <t>C&amp;E Consulting</t>
  </si>
  <si>
    <t xml:space="preserve">Cálculo de Consecuencias y Probabilidades en el Sector Hidrocarburos, 27 de mayo 2023 (36 Horas). </t>
  </si>
  <si>
    <t xml:space="preserve">Análisis de Consecuencias en el Sector Hidrocarburos, 25 de mayo 2023 (36 Horas). </t>
  </si>
  <si>
    <t xml:space="preserve">Seguridada Procesos en el Sector Oil y Gas, 23 de mayo 2023 (36 Horas). </t>
  </si>
  <si>
    <t>IADC - WELLSHARP</t>
  </si>
  <si>
    <t>UPC - Escuela de Posfrado</t>
  </si>
  <si>
    <t>Comandancia General de la Fuerza Aérea</t>
  </si>
  <si>
    <t>Colegio de Abogados del Callao</t>
  </si>
  <si>
    <t>Seguridad de Procesos, Prevención y Gestión de Riesgos en la Industria de Oil &amp; Gas, del 01 de julio al 11 agosto de 2019 (42 horas)</t>
  </si>
  <si>
    <t>ABS Group</t>
  </si>
  <si>
    <t xml:space="preserve">INABSAC
</t>
  </si>
  <si>
    <t>FOLIO)</t>
  </si>
  <si>
    <t>CONSORCIO TESTING SERVICE GROUP SAC</t>
  </si>
  <si>
    <t>ENGINEERING &amp; SUPERVISIÓN SAC</t>
  </si>
  <si>
    <t>Pontificia Universidad Católica del 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</si>
</sst>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DF8A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4" fontId="0" fillId="0" borderId="7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quotePrefix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justify" vertical="center" wrapText="1"/>
    </xf>
    <xf numFmtId="2" fontId="0" fillId="0" borderId="7" xfId="0" applyNumberForma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0" fillId="0" borderId="14" xfId="0" applyNumberFormat="1" applyFill="1" applyBorder="1" applyAlignment="1">
      <alignment horizontal="justify" vertical="center" wrapText="1"/>
    </xf>
    <xf numFmtId="0" fontId="0" fillId="0" borderId="10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wrapText="1"/>
    </xf>
    <xf numFmtId="0" fontId="4" fillId="0" borderId="0" xfId="0" applyFont="1" applyAlignment="1"/>
    <xf numFmtId="0" fontId="0" fillId="6" borderId="17" xfId="0" applyFill="1" applyBorder="1" applyAlignment="1">
      <alignment horizontal="center" vertical="center" wrapText="1"/>
    </xf>
    <xf numFmtId="14" fontId="0" fillId="6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7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Fill="1" applyBorder="1" applyAlignment="1">
      <alignment horizont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6" borderId="7" xfId="0" applyFill="1" applyBorder="1" applyAlignment="1">
      <alignment horizontal="center" vertical="center" wrapText="1"/>
    </xf>
    <xf numFmtId="14" fontId="0" fillId="7" borderId="7" xfId="0" applyNumberFormat="1" applyFill="1" applyBorder="1" applyAlignment="1">
      <alignment horizontal="center" vertical="center"/>
    </xf>
    <xf numFmtId="14" fontId="0" fillId="7" borderId="17" xfId="0" applyNumberForma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justify" vertical="center" wrapText="1"/>
    </xf>
    <xf numFmtId="0" fontId="0" fillId="0" borderId="7" xfId="0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7" borderId="7" xfId="0" applyFill="1" applyBorder="1" applyAlignment="1">
      <alignment horizontal="center" vertical="center"/>
    </xf>
    <xf numFmtId="49" fontId="0" fillId="7" borderId="14" xfId="0" applyNumberFormat="1" applyFill="1" applyBorder="1" applyAlignment="1">
      <alignment horizontal="justify" vertical="center" wrapText="1"/>
    </xf>
    <xf numFmtId="2" fontId="0" fillId="7" borderId="7" xfId="0" applyNumberForma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justify" vertical="center" wrapText="1"/>
    </xf>
    <xf numFmtId="0" fontId="0" fillId="0" borderId="17" xfId="0" applyFill="1" applyBorder="1" applyAlignment="1">
      <alignment horizontal="center" vertical="center" wrapText="1"/>
    </xf>
    <xf numFmtId="49" fontId="0" fillId="8" borderId="7" xfId="0" applyNumberFormat="1" applyFill="1" applyBorder="1" applyAlignment="1">
      <alignment horizontal="justify" vertical="center" wrapText="1"/>
    </xf>
    <xf numFmtId="14" fontId="0" fillId="8" borderId="7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7" fillId="7" borderId="23" xfId="0" applyFont="1" applyFill="1" applyBorder="1" applyAlignment="1">
      <alignment horizontal="left" vertical="center"/>
    </xf>
    <xf numFmtId="0" fontId="7" fillId="7" borderId="26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left" vertical="center"/>
    </xf>
    <xf numFmtId="0" fontId="7" fillId="7" borderId="2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4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BDF8A8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pane ySplit="5" topLeftCell="A6" activePane="bottomLeft" state="frozen"/>
      <selection pane="bottomLeft" activeCell="G12" sqref="G12"/>
    </sheetView>
  </sheetViews>
  <sheetFormatPr baseColWidth="10" defaultColWidth="11.453125" defaultRowHeight="18.5" x14ac:dyDescent="0.35"/>
  <cols>
    <col min="1" max="1" width="4.453125" customWidth="1"/>
    <col min="2" max="2" width="4.6328125" customWidth="1"/>
    <col min="3" max="3" width="55.36328125" customWidth="1"/>
    <col min="4" max="4" width="15.453125" customWidth="1"/>
    <col min="5" max="5" width="28.6328125" customWidth="1"/>
    <col min="6" max="6" width="18" customWidth="1"/>
    <col min="7" max="7" width="11.453125" style="39"/>
    <col min="10" max="10" width="49.54296875" bestFit="1" customWidth="1"/>
  </cols>
  <sheetData>
    <row r="1" spans="2:10" x14ac:dyDescent="0.35">
      <c r="B1" s="65" t="s">
        <v>26</v>
      </c>
      <c r="C1" s="66"/>
      <c r="D1" s="66"/>
      <c r="E1" s="66"/>
    </row>
    <row r="2" spans="2:10" x14ac:dyDescent="0.45">
      <c r="B2" s="60" t="s">
        <v>109</v>
      </c>
      <c r="C2" s="60"/>
      <c r="D2" s="60"/>
      <c r="E2" s="60"/>
    </row>
    <row r="3" spans="2:10" ht="24" customHeight="1" thickBot="1" x14ac:dyDescent="0.5">
      <c r="B3" s="71" t="s">
        <v>19</v>
      </c>
      <c r="C3" s="71"/>
      <c r="D3" s="71"/>
      <c r="E3" s="71"/>
    </row>
    <row r="4" spans="2:10" ht="19" thickBot="1" x14ac:dyDescent="0.4">
      <c r="B4" s="72" t="s">
        <v>25</v>
      </c>
      <c r="C4" s="73"/>
      <c r="D4" s="73"/>
      <c r="E4" s="73"/>
      <c r="J4" s="30" t="s">
        <v>30</v>
      </c>
    </row>
    <row r="5" spans="2:10" ht="19" thickBot="1" x14ac:dyDescent="0.4">
      <c r="B5" s="28"/>
    </row>
    <row r="6" spans="2:10" ht="40.25" customHeight="1" x14ac:dyDescent="0.35">
      <c r="B6" s="77" t="s">
        <v>29</v>
      </c>
      <c r="C6" s="78"/>
      <c r="D6" s="79" t="s">
        <v>27</v>
      </c>
      <c r="E6" s="80"/>
      <c r="F6" s="32" t="s">
        <v>59</v>
      </c>
      <c r="G6" s="39">
        <v>597</v>
      </c>
      <c r="J6" s="31" t="s">
        <v>31</v>
      </c>
    </row>
    <row r="7" spans="2:10" ht="47" customHeight="1" x14ac:dyDescent="0.35">
      <c r="B7" s="74" t="s">
        <v>32</v>
      </c>
      <c r="C7" s="75"/>
      <c r="D7" s="76" t="s">
        <v>28</v>
      </c>
      <c r="E7" s="69"/>
      <c r="F7" s="32" t="s">
        <v>59</v>
      </c>
      <c r="G7" s="39">
        <v>611</v>
      </c>
      <c r="J7" s="31" t="s">
        <v>33</v>
      </c>
    </row>
    <row r="8" spans="2:10" ht="47" customHeight="1" x14ac:dyDescent="0.35">
      <c r="B8" s="74" t="s">
        <v>32</v>
      </c>
      <c r="C8" s="75"/>
      <c r="D8" s="76" t="s">
        <v>34</v>
      </c>
      <c r="E8" s="69"/>
      <c r="F8" s="32" t="s">
        <v>60</v>
      </c>
      <c r="G8" s="39">
        <v>633</v>
      </c>
      <c r="J8" s="31" t="s">
        <v>33</v>
      </c>
    </row>
    <row r="9" spans="2:10" ht="72.650000000000006" customHeight="1" x14ac:dyDescent="0.35">
      <c r="B9" s="74" t="s">
        <v>35</v>
      </c>
      <c r="C9" s="75"/>
      <c r="D9" s="76" t="s">
        <v>71</v>
      </c>
      <c r="E9" s="69"/>
      <c r="F9" s="32" t="s">
        <v>61</v>
      </c>
      <c r="G9" s="39">
        <v>651</v>
      </c>
      <c r="J9" s="31" t="s">
        <v>36</v>
      </c>
    </row>
    <row r="10" spans="2:10" ht="36.65" customHeight="1" x14ac:dyDescent="0.35">
      <c r="B10" s="74" t="s">
        <v>37</v>
      </c>
      <c r="C10" s="75"/>
      <c r="D10" s="76" t="s">
        <v>38</v>
      </c>
      <c r="E10" s="69"/>
      <c r="F10" s="32" t="s">
        <v>62</v>
      </c>
      <c r="G10" s="39">
        <v>672</v>
      </c>
      <c r="J10" s="31" t="s">
        <v>39</v>
      </c>
    </row>
    <row r="11" spans="2:10" ht="52.25" customHeight="1" x14ac:dyDescent="0.35">
      <c r="B11" s="74" t="s">
        <v>40</v>
      </c>
      <c r="C11" s="75"/>
      <c r="D11" s="76" t="s">
        <v>41</v>
      </c>
      <c r="E11" s="69"/>
      <c r="F11" s="32" t="s">
        <v>60</v>
      </c>
      <c r="G11" s="39">
        <v>696</v>
      </c>
      <c r="J11" s="31" t="s">
        <v>43</v>
      </c>
    </row>
    <row r="12" spans="2:10" ht="52.25" customHeight="1" x14ac:dyDescent="0.35">
      <c r="B12" s="74" t="s">
        <v>40</v>
      </c>
      <c r="C12" s="75"/>
      <c r="D12" s="76" t="s">
        <v>42</v>
      </c>
      <c r="E12" s="69"/>
      <c r="F12" s="32" t="s">
        <v>63</v>
      </c>
      <c r="G12" s="39">
        <v>760</v>
      </c>
      <c r="J12" s="31" t="s">
        <v>43</v>
      </c>
    </row>
    <row r="13" spans="2:10" ht="52.25" customHeight="1" x14ac:dyDescent="0.35">
      <c r="B13" s="67" t="s">
        <v>45</v>
      </c>
      <c r="C13" s="68"/>
      <c r="D13" s="69" t="s">
        <v>46</v>
      </c>
      <c r="E13" s="70"/>
      <c r="F13" s="32" t="s">
        <v>60</v>
      </c>
      <c r="G13" s="39">
        <v>778</v>
      </c>
      <c r="J13" s="31" t="s">
        <v>44</v>
      </c>
    </row>
    <row r="14" spans="2:10" ht="52.25" customHeight="1" x14ac:dyDescent="0.35">
      <c r="B14" s="67" t="s">
        <v>48</v>
      </c>
      <c r="C14" s="68"/>
      <c r="D14" s="69" t="s">
        <v>49</v>
      </c>
      <c r="E14" s="70"/>
      <c r="F14" s="32" t="s">
        <v>93</v>
      </c>
      <c r="G14" s="39">
        <v>800</v>
      </c>
      <c r="J14" s="31" t="s">
        <v>47</v>
      </c>
    </row>
    <row r="15" spans="2:10" ht="52.25" customHeight="1" x14ac:dyDescent="0.35">
      <c r="B15" s="67" t="s">
        <v>48</v>
      </c>
      <c r="C15" s="68"/>
      <c r="D15" s="69" t="s">
        <v>50</v>
      </c>
      <c r="E15" s="70"/>
      <c r="F15" s="32" t="s">
        <v>64</v>
      </c>
      <c r="G15" s="39">
        <v>820</v>
      </c>
      <c r="J15" s="31" t="s">
        <v>47</v>
      </c>
    </row>
    <row r="16" spans="2:10" ht="52.25" customHeight="1" x14ac:dyDescent="0.35">
      <c r="B16" s="67" t="s">
        <v>51</v>
      </c>
      <c r="C16" s="68"/>
      <c r="D16" s="69" t="s">
        <v>52</v>
      </c>
      <c r="E16" s="70"/>
      <c r="F16" s="23" t="s">
        <v>58</v>
      </c>
      <c r="G16" s="39">
        <v>835</v>
      </c>
      <c r="J16" s="31" t="s">
        <v>54</v>
      </c>
    </row>
    <row r="17" spans="2:10" ht="52.25" customHeight="1" x14ac:dyDescent="0.35">
      <c r="B17" s="67" t="s">
        <v>51</v>
      </c>
      <c r="C17" s="68"/>
      <c r="D17" s="69" t="s">
        <v>53</v>
      </c>
      <c r="E17" s="70"/>
      <c r="F17" s="23" t="s">
        <v>58</v>
      </c>
      <c r="G17" s="39">
        <v>861</v>
      </c>
      <c r="J17" s="31" t="s">
        <v>54</v>
      </c>
    </row>
    <row r="18" spans="2:10" ht="52.25" customHeight="1" x14ac:dyDescent="0.35">
      <c r="B18" s="67" t="s">
        <v>51</v>
      </c>
      <c r="C18" s="68"/>
      <c r="D18" s="81" t="s">
        <v>106</v>
      </c>
      <c r="E18" s="82"/>
      <c r="F18" s="23" t="s">
        <v>58</v>
      </c>
      <c r="G18" s="39">
        <v>877</v>
      </c>
      <c r="J18" s="31" t="s">
        <v>54</v>
      </c>
    </row>
    <row r="19" spans="2:10" ht="35.4" customHeight="1" x14ac:dyDescent="0.35">
      <c r="B19" s="74" t="s">
        <v>55</v>
      </c>
      <c r="C19" s="75"/>
      <c r="D19" s="76" t="s">
        <v>56</v>
      </c>
      <c r="E19" s="69"/>
      <c r="F19" s="23" t="s">
        <v>58</v>
      </c>
      <c r="G19" s="39">
        <v>900</v>
      </c>
      <c r="J19" s="31"/>
    </row>
    <row r="20" spans="2:10" ht="32" customHeight="1" thickBot="1" x14ac:dyDescent="0.4">
      <c r="B20" s="61" t="s">
        <v>55</v>
      </c>
      <c r="C20" s="62"/>
      <c r="D20" s="63" t="s">
        <v>57</v>
      </c>
      <c r="E20" s="64"/>
      <c r="F20" s="23" t="s">
        <v>58</v>
      </c>
      <c r="G20" s="39">
        <v>923</v>
      </c>
    </row>
  </sheetData>
  <mergeCells count="34">
    <mergeCell ref="B12:C12"/>
    <mergeCell ref="D12:E12"/>
    <mergeCell ref="B19:C19"/>
    <mergeCell ref="D19:E19"/>
    <mergeCell ref="B11:C11"/>
    <mergeCell ref="D11:E11"/>
    <mergeCell ref="B17:C17"/>
    <mergeCell ref="B18:C18"/>
    <mergeCell ref="D17:E17"/>
    <mergeCell ref="D18:E18"/>
    <mergeCell ref="B10:C10"/>
    <mergeCell ref="D10:E10"/>
    <mergeCell ref="B6:C6"/>
    <mergeCell ref="D6:E6"/>
    <mergeCell ref="B7:C7"/>
    <mergeCell ref="D7:E7"/>
    <mergeCell ref="B8:C8"/>
    <mergeCell ref="D8:E8"/>
    <mergeCell ref="B2:E2"/>
    <mergeCell ref="B20:C20"/>
    <mergeCell ref="D20:E20"/>
    <mergeCell ref="B1:E1"/>
    <mergeCell ref="B13:C13"/>
    <mergeCell ref="B14:C14"/>
    <mergeCell ref="B15:C15"/>
    <mergeCell ref="B16:C16"/>
    <mergeCell ref="D13:E13"/>
    <mergeCell ref="D14:E14"/>
    <mergeCell ref="D15:E15"/>
    <mergeCell ref="D16:E16"/>
    <mergeCell ref="B3:E3"/>
    <mergeCell ref="B4:E4"/>
    <mergeCell ref="B9:C9"/>
    <mergeCell ref="D9:E9"/>
  </mergeCells>
  <phoneticPr fontId="1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E1" workbookViewId="0">
      <selection activeCell="N16" sqref="N16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2.179687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77.400000000000006" customHeight="1" thickBot="1" x14ac:dyDescent="0.4">
      <c r="A5" s="67" t="s">
        <v>48</v>
      </c>
      <c r="B5" s="68"/>
      <c r="C5" s="89" t="s">
        <v>49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" x14ac:dyDescent="0.35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38" t="s">
        <v>163</v>
      </c>
    </row>
    <row r="8" spans="1:14" x14ac:dyDescent="0.35">
      <c r="A8" s="1">
        <v>1</v>
      </c>
      <c r="B8" s="35" t="s">
        <v>93</v>
      </c>
      <c r="C8" s="5">
        <v>41227</v>
      </c>
      <c r="D8" s="5">
        <v>41689</v>
      </c>
      <c r="E8" s="7">
        <v>192644</v>
      </c>
      <c r="F8" s="34"/>
      <c r="G8" s="7"/>
      <c r="H8" s="16"/>
      <c r="I8" s="15" t="s">
        <v>94</v>
      </c>
      <c r="J8" s="5">
        <v>44795</v>
      </c>
      <c r="K8" s="5">
        <v>44926</v>
      </c>
      <c r="L8" s="10">
        <f t="shared" ref="L8" si="0">+(K8-J8)/365</f>
        <v>0.35890410958904112</v>
      </c>
      <c r="M8" s="10">
        <f t="shared" ref="M8:M16" si="1">+L8</f>
        <v>0.35890410958904112</v>
      </c>
      <c r="N8" s="46">
        <v>810</v>
      </c>
    </row>
    <row r="9" spans="1:14" ht="29" x14ac:dyDescent="0.35">
      <c r="A9" s="1"/>
      <c r="B9" s="3">
        <v>800</v>
      </c>
      <c r="C9" s="3">
        <v>805</v>
      </c>
      <c r="D9" s="3">
        <v>807</v>
      </c>
      <c r="E9" s="3">
        <v>809</v>
      </c>
      <c r="F9" s="29"/>
      <c r="G9" s="7"/>
      <c r="H9" s="16"/>
      <c r="I9" s="15" t="s">
        <v>95</v>
      </c>
      <c r="J9" s="5">
        <v>44192</v>
      </c>
      <c r="K9" s="5">
        <v>44468</v>
      </c>
      <c r="L9" s="10">
        <f t="shared" ref="L9:L16" si="2">+(K9-J9)/365</f>
        <v>0.75616438356164384</v>
      </c>
      <c r="M9" s="10">
        <f t="shared" si="1"/>
        <v>0.75616438356164384</v>
      </c>
      <c r="N9" s="46">
        <v>811</v>
      </c>
    </row>
    <row r="10" spans="1:14" x14ac:dyDescent="0.35">
      <c r="A10" s="23"/>
      <c r="B10" s="4"/>
      <c r="C10" s="4"/>
      <c r="D10" s="4"/>
      <c r="E10" s="4"/>
      <c r="F10" s="9"/>
      <c r="G10" s="7"/>
      <c r="H10" s="16"/>
      <c r="I10" s="15" t="s">
        <v>96</v>
      </c>
      <c r="J10" s="5">
        <v>43871</v>
      </c>
      <c r="K10" s="5">
        <v>43951</v>
      </c>
      <c r="L10" s="10">
        <f t="shared" si="2"/>
        <v>0.21917808219178081</v>
      </c>
      <c r="M10" s="10">
        <f t="shared" si="1"/>
        <v>0.21917808219178081</v>
      </c>
      <c r="N10" s="46">
        <v>812</v>
      </c>
    </row>
    <row r="11" spans="1:14" ht="29" x14ac:dyDescent="0.35">
      <c r="A11" s="23"/>
      <c r="B11" s="3"/>
      <c r="C11" s="3"/>
      <c r="D11" s="3"/>
      <c r="E11" s="3"/>
      <c r="F11" s="9"/>
      <c r="G11" s="7"/>
      <c r="H11" s="16"/>
      <c r="I11" s="15" t="s">
        <v>95</v>
      </c>
      <c r="J11" s="5">
        <v>43586</v>
      </c>
      <c r="K11" s="5">
        <v>43807</v>
      </c>
      <c r="L11" s="10">
        <f t="shared" si="2"/>
        <v>0.60547945205479448</v>
      </c>
      <c r="M11" s="10">
        <f t="shared" ref="M11" si="3">+L11</f>
        <v>0.60547945205479448</v>
      </c>
      <c r="N11" s="46">
        <v>813</v>
      </c>
    </row>
    <row r="12" spans="1:14" ht="29" x14ac:dyDescent="0.35">
      <c r="A12" s="23"/>
      <c r="B12" s="3"/>
      <c r="C12" s="3"/>
      <c r="D12" s="3"/>
      <c r="E12" s="3"/>
      <c r="F12" s="9"/>
      <c r="G12" s="7"/>
      <c r="H12" s="16"/>
      <c r="I12" s="15" t="s">
        <v>95</v>
      </c>
      <c r="J12" s="5">
        <v>43497</v>
      </c>
      <c r="K12" s="5">
        <v>43570</v>
      </c>
      <c r="L12" s="10">
        <f t="shared" si="2"/>
        <v>0.2</v>
      </c>
      <c r="M12" s="10">
        <f t="shared" si="1"/>
        <v>0.2</v>
      </c>
      <c r="N12" s="46">
        <v>814</v>
      </c>
    </row>
    <row r="13" spans="1:14" ht="29" x14ac:dyDescent="0.35">
      <c r="A13" s="23"/>
      <c r="B13" s="3"/>
      <c r="C13" s="3"/>
      <c r="D13" s="3"/>
      <c r="E13" s="3"/>
      <c r="F13" s="9"/>
      <c r="G13" s="7"/>
      <c r="H13" s="16"/>
      <c r="I13" s="15" t="s">
        <v>95</v>
      </c>
      <c r="J13" s="5">
        <v>43276</v>
      </c>
      <c r="K13" s="5">
        <v>43496</v>
      </c>
      <c r="L13" s="10">
        <f t="shared" si="2"/>
        <v>0.60273972602739723</v>
      </c>
      <c r="M13" s="10">
        <f t="shared" si="1"/>
        <v>0.60273972602739723</v>
      </c>
      <c r="N13" s="46">
        <v>815</v>
      </c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 t="s">
        <v>77</v>
      </c>
      <c r="J14" s="5">
        <v>43088</v>
      </c>
      <c r="K14" s="5">
        <v>43251</v>
      </c>
      <c r="L14" s="10">
        <f t="shared" si="2"/>
        <v>0.44657534246575342</v>
      </c>
      <c r="M14" s="10">
        <f t="shared" si="1"/>
        <v>0.44657534246575342</v>
      </c>
      <c r="N14" s="46">
        <v>816</v>
      </c>
    </row>
    <row r="15" spans="1:14" ht="29" x14ac:dyDescent="0.35">
      <c r="A15" s="23"/>
      <c r="B15" s="3"/>
      <c r="C15" s="3"/>
      <c r="D15" s="3"/>
      <c r="E15" s="3"/>
      <c r="F15" s="9"/>
      <c r="G15" s="7"/>
      <c r="H15" s="16"/>
      <c r="I15" s="15" t="s">
        <v>95</v>
      </c>
      <c r="J15" s="5">
        <v>42957</v>
      </c>
      <c r="K15" s="5">
        <v>43088</v>
      </c>
      <c r="L15" s="10">
        <f t="shared" si="2"/>
        <v>0.35890410958904112</v>
      </c>
      <c r="M15" s="10">
        <f t="shared" si="1"/>
        <v>0.35890410958904112</v>
      </c>
      <c r="N15" s="46">
        <v>817</v>
      </c>
    </row>
    <row r="16" spans="1:14" x14ac:dyDescent="0.35">
      <c r="A16" s="23"/>
      <c r="B16" s="3"/>
      <c r="C16" s="3"/>
      <c r="D16" s="3"/>
      <c r="E16" s="3"/>
      <c r="F16" s="9"/>
      <c r="G16" s="7"/>
      <c r="H16" s="16"/>
      <c r="I16" s="9" t="s">
        <v>97</v>
      </c>
      <c r="J16" s="5">
        <v>41501</v>
      </c>
      <c r="K16" s="5">
        <v>42735</v>
      </c>
      <c r="L16" s="10">
        <f t="shared" si="2"/>
        <v>3.3808219178082193</v>
      </c>
      <c r="M16" s="10">
        <f t="shared" si="1"/>
        <v>3.3808219178082193</v>
      </c>
      <c r="N16" s="46">
        <v>818</v>
      </c>
    </row>
    <row r="17" spans="1:14" x14ac:dyDescent="0.35">
      <c r="A17" s="23"/>
      <c r="B17" s="3"/>
      <c r="C17" s="3"/>
      <c r="D17" s="3"/>
      <c r="E17" s="3"/>
      <c r="F17" s="9"/>
      <c r="G17" s="7"/>
      <c r="H17" s="16"/>
      <c r="I17" s="9"/>
      <c r="J17" s="5"/>
      <c r="K17" s="5"/>
      <c r="L17" s="10"/>
      <c r="M17" s="10"/>
      <c r="N17" s="33"/>
    </row>
    <row r="18" spans="1:14" ht="28.5" customHeight="1" x14ac:dyDescent="0.35">
      <c r="A18" s="2"/>
      <c r="B18" s="6"/>
      <c r="C18" s="6"/>
      <c r="D18" s="6"/>
      <c r="E18" s="6"/>
      <c r="F18" s="6"/>
      <c r="G18" s="6"/>
      <c r="H18" s="6"/>
      <c r="I18" s="6"/>
      <c r="J18" s="6"/>
      <c r="K18" s="11" t="s">
        <v>11</v>
      </c>
      <c r="L18" s="12">
        <f>SUM(L8:L17)</f>
        <v>6.9287671232876722</v>
      </c>
      <c r="M18" s="12">
        <f>SUM(M8:M17)</f>
        <v>6.9287671232876722</v>
      </c>
      <c r="N18" s="6"/>
    </row>
    <row r="19" spans="1:14" ht="24.75" customHeight="1" x14ac:dyDescent="0.35">
      <c r="K19" s="13" t="s">
        <v>13</v>
      </c>
      <c r="L19" s="14">
        <v>3</v>
      </c>
      <c r="M19" s="14">
        <v>3</v>
      </c>
    </row>
    <row r="22" spans="1:14" x14ac:dyDescent="0.35">
      <c r="F22" s="25"/>
      <c r="G22" s="25"/>
      <c r="H22" s="25"/>
    </row>
    <row r="23" spans="1:14" x14ac:dyDescent="0.35">
      <c r="F23" s="25"/>
      <c r="G23" s="25"/>
      <c r="H23" s="25"/>
    </row>
    <row r="24" spans="1:14" x14ac:dyDescent="0.35">
      <c r="F24" s="25"/>
      <c r="G24" s="25"/>
      <c r="H24" s="25"/>
    </row>
    <row r="25" spans="1:14" x14ac:dyDescent="0.35">
      <c r="F25" s="25"/>
      <c r="G25" s="25"/>
      <c r="H25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C4" workbookViewId="0">
      <selection activeCell="J11" sqref="J11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1.179687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77.400000000000006" customHeight="1" thickBot="1" x14ac:dyDescent="0.4">
      <c r="A5" s="67" t="s">
        <v>48</v>
      </c>
      <c r="B5" s="68"/>
      <c r="C5" s="89" t="s">
        <v>50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" x14ac:dyDescent="0.35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38" t="s">
        <v>140</v>
      </c>
    </row>
    <row r="8" spans="1:14" ht="29" x14ac:dyDescent="0.35">
      <c r="A8" s="1">
        <v>1</v>
      </c>
      <c r="B8" s="32" t="s">
        <v>98</v>
      </c>
      <c r="C8" s="5">
        <v>43256</v>
      </c>
      <c r="D8" s="5">
        <v>44435</v>
      </c>
      <c r="E8" s="7">
        <v>279245</v>
      </c>
      <c r="F8" s="34"/>
      <c r="G8" s="7"/>
      <c r="H8" s="16"/>
      <c r="I8" s="15" t="s">
        <v>99</v>
      </c>
      <c r="J8" s="5">
        <v>44705</v>
      </c>
      <c r="K8" s="5">
        <v>45070</v>
      </c>
      <c r="L8" s="10">
        <f t="shared" ref="L8" si="0">+(K8-J8)/365</f>
        <v>1</v>
      </c>
      <c r="M8" s="10">
        <f>+L8</f>
        <v>1</v>
      </c>
      <c r="N8" s="46">
        <v>831</v>
      </c>
    </row>
    <row r="9" spans="1:14" x14ac:dyDescent="0.35">
      <c r="A9" s="1"/>
      <c r="B9" s="3">
        <v>820</v>
      </c>
      <c r="C9" s="3">
        <v>824</v>
      </c>
      <c r="D9" s="3">
        <v>826</v>
      </c>
      <c r="E9" s="3">
        <v>828</v>
      </c>
      <c r="F9" s="29"/>
      <c r="G9" s="7"/>
      <c r="H9" s="16"/>
      <c r="I9" s="15" t="s">
        <v>24</v>
      </c>
      <c r="J9" s="5">
        <v>43567</v>
      </c>
      <c r="K9" s="5">
        <v>44298</v>
      </c>
      <c r="L9" s="10">
        <f t="shared" ref="L9:L11" si="1">+(K9-J9)/365</f>
        <v>2.0027397260273974</v>
      </c>
      <c r="M9" s="10">
        <f t="shared" ref="M9:M10" si="2">+L9</f>
        <v>2.0027397260273974</v>
      </c>
      <c r="N9" s="46">
        <v>832</v>
      </c>
    </row>
    <row r="10" spans="1:14" x14ac:dyDescent="0.35">
      <c r="A10" s="23"/>
      <c r="B10" s="3"/>
      <c r="C10" s="3"/>
      <c r="D10" s="3"/>
      <c r="E10" s="3"/>
      <c r="F10" s="9"/>
      <c r="G10" s="7"/>
      <c r="H10" s="16"/>
      <c r="I10" s="15" t="s">
        <v>24</v>
      </c>
      <c r="J10" s="5">
        <v>43256</v>
      </c>
      <c r="K10" s="5">
        <v>43485</v>
      </c>
      <c r="L10" s="10">
        <f t="shared" si="1"/>
        <v>0.62739726027397258</v>
      </c>
      <c r="M10" s="10">
        <f t="shared" si="2"/>
        <v>0.62739726027397258</v>
      </c>
      <c r="N10" s="46">
        <v>833</v>
      </c>
    </row>
    <row r="11" spans="1:14" x14ac:dyDescent="0.35">
      <c r="A11" s="23"/>
      <c r="B11" s="3"/>
      <c r="C11" s="3"/>
      <c r="D11" s="3"/>
      <c r="E11" s="3"/>
      <c r="F11" s="9"/>
      <c r="G11" s="7"/>
      <c r="H11" s="16"/>
      <c r="I11" s="15"/>
      <c r="J11" s="5"/>
      <c r="K11" s="5"/>
      <c r="L11" s="10"/>
      <c r="M11" s="10"/>
      <c r="N11" s="46"/>
    </row>
    <row r="12" spans="1:14" x14ac:dyDescent="0.35">
      <c r="A12" s="23"/>
      <c r="B12" s="3"/>
      <c r="C12" s="3"/>
      <c r="D12" s="3"/>
      <c r="E12" s="3"/>
      <c r="F12" s="9"/>
      <c r="G12" s="7"/>
      <c r="H12" s="16"/>
      <c r="I12" s="15"/>
      <c r="J12" s="5"/>
      <c r="K12" s="5"/>
      <c r="L12" s="10"/>
      <c r="M12" s="10"/>
      <c r="N12" s="33"/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/>
      <c r="J13" s="5"/>
      <c r="K13" s="5"/>
      <c r="L13" s="10"/>
      <c r="M13" s="10"/>
      <c r="N13" s="33"/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33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33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3.6301369863013697</v>
      </c>
      <c r="M16" s="12">
        <f>SUM(M8:M15)</f>
        <v>3.6301369863013697</v>
      </c>
      <c r="N16" s="6"/>
    </row>
    <row r="17" spans="6:13" ht="24.75" customHeight="1" x14ac:dyDescent="0.35">
      <c r="K17" s="13" t="s">
        <v>13</v>
      </c>
      <c r="L17" s="14">
        <v>3</v>
      </c>
      <c r="M17" s="14">
        <v>3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F6" workbookViewId="0">
      <selection activeCell="N12" sqref="N12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0.36328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54.65" customHeight="1" thickBot="1" x14ac:dyDescent="0.4">
      <c r="A5" s="67" t="s">
        <v>51</v>
      </c>
      <c r="B5" s="68"/>
      <c r="C5" s="89" t="s">
        <v>52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133.25" customHeight="1" thickBot="1" x14ac:dyDescent="0.4">
      <c r="A8" s="1">
        <v>1</v>
      </c>
      <c r="B8" s="26" t="s">
        <v>58</v>
      </c>
      <c r="C8" s="5">
        <v>35949</v>
      </c>
      <c r="D8" s="5">
        <v>39624</v>
      </c>
      <c r="E8" s="7">
        <v>46716</v>
      </c>
      <c r="F8" s="34" t="s">
        <v>100</v>
      </c>
      <c r="G8" s="7"/>
      <c r="H8" s="16">
        <v>844</v>
      </c>
      <c r="I8" s="15" t="s">
        <v>102</v>
      </c>
      <c r="J8" s="5">
        <v>43313</v>
      </c>
      <c r="K8" s="5">
        <v>44511</v>
      </c>
      <c r="L8" s="10">
        <f t="shared" ref="L8" si="0">+(K8-J8)/365</f>
        <v>3.2821917808219179</v>
      </c>
      <c r="M8" s="10">
        <f t="shared" ref="M8:M10" si="1">+L8</f>
        <v>3.2821917808219179</v>
      </c>
      <c r="N8" s="48">
        <v>846</v>
      </c>
    </row>
    <row r="9" spans="1:14" ht="43.5" x14ac:dyDescent="0.35">
      <c r="A9" s="1"/>
      <c r="B9" s="3">
        <v>835</v>
      </c>
      <c r="C9" s="3">
        <v>839</v>
      </c>
      <c r="D9" s="3">
        <v>841</v>
      </c>
      <c r="E9" s="3">
        <v>843</v>
      </c>
      <c r="F9" s="29" t="s">
        <v>101</v>
      </c>
      <c r="G9" s="7"/>
      <c r="H9" s="16">
        <v>845</v>
      </c>
      <c r="I9" s="15" t="s">
        <v>103</v>
      </c>
      <c r="J9" s="5">
        <v>42690</v>
      </c>
      <c r="K9" s="5">
        <v>43054</v>
      </c>
      <c r="L9" s="10">
        <f>+(K9-J9)/365</f>
        <v>0.99726027397260275</v>
      </c>
      <c r="M9" s="10">
        <f t="shared" si="1"/>
        <v>0.99726027397260275</v>
      </c>
      <c r="N9" s="48">
        <v>847</v>
      </c>
    </row>
    <row r="10" spans="1:14" x14ac:dyDescent="0.35">
      <c r="A10" s="23"/>
      <c r="B10" s="4"/>
      <c r="C10" s="4"/>
      <c r="D10" s="4"/>
      <c r="E10" s="4"/>
      <c r="F10" s="9"/>
      <c r="G10" s="7"/>
      <c r="H10" s="16"/>
      <c r="I10" s="15" t="s">
        <v>104</v>
      </c>
      <c r="J10" s="5">
        <v>41575</v>
      </c>
      <c r="K10" s="5">
        <v>42689</v>
      </c>
      <c r="L10" s="10">
        <f>+(K10-J10)/365</f>
        <v>3.0520547945205481</v>
      </c>
      <c r="M10" s="10">
        <f t="shared" si="1"/>
        <v>3.0520547945205481</v>
      </c>
      <c r="N10" s="48">
        <v>848</v>
      </c>
    </row>
    <row r="11" spans="1:14" x14ac:dyDescent="0.35">
      <c r="A11" s="23"/>
      <c r="B11" s="3"/>
      <c r="C11" s="3"/>
      <c r="D11" s="3"/>
      <c r="E11" s="3"/>
      <c r="F11" s="4"/>
      <c r="G11" s="7"/>
      <c r="H11" s="16"/>
      <c r="I11" s="15" t="s">
        <v>24</v>
      </c>
      <c r="J11" s="5">
        <v>40133</v>
      </c>
      <c r="K11" s="5">
        <v>41394</v>
      </c>
      <c r="L11" s="10">
        <f>+(K11-J11)/365</f>
        <v>3.4547945205479453</v>
      </c>
      <c r="M11" s="10">
        <f t="shared" ref="M11" si="2">+L11</f>
        <v>3.4547945205479453</v>
      </c>
      <c r="N11" s="48">
        <v>849</v>
      </c>
    </row>
    <row r="12" spans="1:14" x14ac:dyDescent="0.35">
      <c r="A12" s="23"/>
      <c r="B12" s="3"/>
      <c r="C12" s="3"/>
      <c r="D12" s="3"/>
      <c r="E12" s="3"/>
      <c r="F12" s="4"/>
      <c r="G12" s="7"/>
      <c r="H12" s="16"/>
      <c r="I12" s="9"/>
      <c r="J12" s="5"/>
      <c r="K12" s="5"/>
      <c r="L12" s="10"/>
      <c r="M12" s="10"/>
      <c r="N12" s="24"/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/>
      <c r="J13" s="5"/>
      <c r="K13" s="5"/>
      <c r="L13" s="10"/>
      <c r="M13" s="10"/>
      <c r="N13" s="24"/>
    </row>
    <row r="14" spans="1:14" ht="28.5" customHeight="1" x14ac:dyDescent="0.35">
      <c r="A14" s="2"/>
      <c r="B14" s="6"/>
      <c r="C14" s="6"/>
      <c r="D14" s="6"/>
      <c r="E14" s="6"/>
      <c r="F14" s="6"/>
      <c r="G14" s="6"/>
      <c r="H14" s="6"/>
      <c r="I14" s="6"/>
      <c r="J14" s="6"/>
      <c r="K14" s="11" t="s">
        <v>11</v>
      </c>
      <c r="L14" s="12">
        <f>SUM(L8:L13)</f>
        <v>10.786301369863015</v>
      </c>
      <c r="M14" s="12">
        <f>SUM(M8:M13)</f>
        <v>10.786301369863015</v>
      </c>
      <c r="N14" s="6"/>
    </row>
    <row r="15" spans="1:14" ht="24.75" customHeight="1" x14ac:dyDescent="0.35">
      <c r="K15" s="13" t="s">
        <v>13</v>
      </c>
      <c r="L15" s="14">
        <v>5</v>
      </c>
      <c r="M15" s="14">
        <v>5</v>
      </c>
    </row>
    <row r="18" spans="6:8" x14ac:dyDescent="0.35">
      <c r="F18" s="25"/>
      <c r="G18" s="25"/>
      <c r="H18" s="25"/>
    </row>
    <row r="19" spans="6:8" x14ac:dyDescent="0.35">
      <c r="F19" s="25"/>
      <c r="G19" s="25"/>
      <c r="H19" s="25"/>
    </row>
    <row r="20" spans="6:8" x14ac:dyDescent="0.35">
      <c r="F20" s="25"/>
      <c r="G20" s="25"/>
      <c r="H20" s="25"/>
    </row>
    <row r="21" spans="6:8" x14ac:dyDescent="0.35">
      <c r="F21" s="25"/>
      <c r="G21" s="25"/>
      <c r="H21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F4" workbookViewId="0">
      <selection activeCell="J11" sqref="J11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9.36328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54.65" customHeight="1" thickBot="1" x14ac:dyDescent="0.4">
      <c r="A5" s="67" t="s">
        <v>51</v>
      </c>
      <c r="B5" s="68"/>
      <c r="C5" s="89" t="s">
        <v>53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/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44" thickBot="1" x14ac:dyDescent="0.4">
      <c r="A8" s="1">
        <v>1</v>
      </c>
      <c r="B8" s="26" t="s">
        <v>58</v>
      </c>
      <c r="C8" s="5">
        <v>37307</v>
      </c>
      <c r="D8" s="5">
        <v>37517</v>
      </c>
      <c r="E8" s="7">
        <v>38819</v>
      </c>
      <c r="F8" s="34" t="s">
        <v>105</v>
      </c>
      <c r="G8" s="34" t="s">
        <v>157</v>
      </c>
      <c r="H8" s="16">
        <v>870</v>
      </c>
      <c r="I8" s="15" t="s">
        <v>164</v>
      </c>
      <c r="J8" s="5">
        <v>43467</v>
      </c>
      <c r="K8" s="5">
        <v>44352</v>
      </c>
      <c r="L8" s="10">
        <f t="shared" ref="L8" si="0">+(K8-J8)/365</f>
        <v>2.4246575342465753</v>
      </c>
      <c r="M8" s="10">
        <f t="shared" ref="M8:M11" si="1">+L8</f>
        <v>2.4246575342465753</v>
      </c>
      <c r="N8" s="48">
        <v>871</v>
      </c>
    </row>
    <row r="9" spans="1:14" ht="42.65" customHeight="1" x14ac:dyDescent="0.35">
      <c r="A9" s="1"/>
      <c r="B9" s="3">
        <v>861</v>
      </c>
      <c r="C9" s="3">
        <v>865</v>
      </c>
      <c r="D9" s="3">
        <v>867</v>
      </c>
      <c r="E9" s="3">
        <v>869</v>
      </c>
      <c r="F9" s="29"/>
      <c r="G9" s="7"/>
      <c r="H9" s="16"/>
      <c r="I9" s="56" t="s">
        <v>165</v>
      </c>
      <c r="J9" s="5">
        <v>42696</v>
      </c>
      <c r="K9" s="5">
        <v>43056</v>
      </c>
      <c r="L9" s="10">
        <f>+(K9-J9)/365</f>
        <v>0.98630136986301364</v>
      </c>
      <c r="M9" s="10">
        <f t="shared" si="1"/>
        <v>0.98630136986301364</v>
      </c>
      <c r="N9" s="48">
        <v>872</v>
      </c>
    </row>
    <row r="10" spans="1:14" x14ac:dyDescent="0.35">
      <c r="A10" s="23"/>
      <c r="B10" s="4"/>
      <c r="C10" s="4"/>
      <c r="D10" s="4"/>
      <c r="E10" s="4"/>
      <c r="F10" s="9"/>
      <c r="G10" s="7"/>
      <c r="H10" s="16"/>
      <c r="I10" s="15" t="s">
        <v>81</v>
      </c>
      <c r="J10" s="5">
        <v>41919</v>
      </c>
      <c r="K10" s="5">
        <v>42283</v>
      </c>
      <c r="L10" s="10">
        <f>+(K10-J10)/365</f>
        <v>0.99726027397260275</v>
      </c>
      <c r="M10" s="10">
        <f t="shared" si="1"/>
        <v>0.99726027397260275</v>
      </c>
      <c r="N10" s="48">
        <v>873</v>
      </c>
    </row>
    <row r="11" spans="1:14" x14ac:dyDescent="0.35">
      <c r="A11" s="23"/>
      <c r="B11" s="3"/>
      <c r="C11" s="3"/>
      <c r="D11" s="3"/>
      <c r="E11" s="3"/>
      <c r="F11" s="4"/>
      <c r="G11" s="7"/>
      <c r="H11" s="16"/>
      <c r="I11" s="15" t="s">
        <v>81</v>
      </c>
      <c r="J11" s="5">
        <v>40301</v>
      </c>
      <c r="K11" s="5">
        <v>41918</v>
      </c>
      <c r="L11" s="10">
        <f>+(K11-J11)/365</f>
        <v>4.4301369863013695</v>
      </c>
      <c r="M11" s="10">
        <f t="shared" si="1"/>
        <v>4.4301369863013695</v>
      </c>
      <c r="N11" s="48">
        <v>874</v>
      </c>
    </row>
    <row r="12" spans="1:14" x14ac:dyDescent="0.35">
      <c r="A12" s="23"/>
      <c r="B12" s="3"/>
      <c r="C12" s="3"/>
      <c r="D12" s="3"/>
      <c r="E12" s="3"/>
      <c r="F12" s="4"/>
      <c r="G12" s="7"/>
      <c r="H12" s="16"/>
      <c r="I12" s="15" t="s">
        <v>81</v>
      </c>
      <c r="J12" s="5">
        <v>40133</v>
      </c>
      <c r="K12" s="5">
        <v>40298</v>
      </c>
      <c r="L12" s="10">
        <f t="shared" ref="L12" si="2">+(K12-J12)/365</f>
        <v>0.45205479452054792</v>
      </c>
      <c r="M12" s="10">
        <f t="shared" ref="M12" si="3">+L12</f>
        <v>0.45205479452054792</v>
      </c>
      <c r="N12" s="48">
        <v>875</v>
      </c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/>
      <c r="J13" s="5"/>
      <c r="K13" s="5"/>
      <c r="L13" s="10"/>
      <c r="M13" s="10"/>
      <c r="N13" s="24"/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24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24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9.2904109589041095</v>
      </c>
      <c r="M16" s="12">
        <f>SUM(M8:M15)</f>
        <v>9.2904109589041095</v>
      </c>
      <c r="N16" s="6"/>
    </row>
    <row r="17" spans="6:13" ht="24.75" customHeight="1" x14ac:dyDescent="0.35">
      <c r="K17" s="13" t="s">
        <v>13</v>
      </c>
      <c r="L17" s="14">
        <v>5</v>
      </c>
      <c r="M17" s="14">
        <v>5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4" workbookViewId="0">
      <selection activeCell="E8" sqref="E8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0.0898437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0.5429687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54.65" customHeight="1" thickBot="1" x14ac:dyDescent="0.4">
      <c r="A5" s="67" t="s">
        <v>51</v>
      </c>
      <c r="B5" s="68"/>
      <c r="C5" s="89" t="s">
        <v>106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44" thickBot="1" x14ac:dyDescent="0.4">
      <c r="A8" s="1">
        <v>1</v>
      </c>
      <c r="B8" s="26" t="s">
        <v>58</v>
      </c>
      <c r="C8" s="5">
        <v>37572</v>
      </c>
      <c r="D8" s="5">
        <v>38321</v>
      </c>
      <c r="E8" s="99">
        <v>4205</v>
      </c>
      <c r="F8" s="34" t="s">
        <v>107</v>
      </c>
      <c r="G8" s="7"/>
      <c r="H8" s="16">
        <v>886</v>
      </c>
      <c r="I8" s="15" t="s">
        <v>24</v>
      </c>
      <c r="J8" s="5">
        <v>43593</v>
      </c>
      <c r="K8" s="5">
        <v>44196</v>
      </c>
      <c r="L8" s="10">
        <f t="shared" ref="L8" si="0">+(K8-J8)/365</f>
        <v>1.6520547945205479</v>
      </c>
      <c r="M8" s="10">
        <f t="shared" ref="M8:M10" si="1">+L8</f>
        <v>1.6520547945205479</v>
      </c>
      <c r="N8" s="48">
        <v>889</v>
      </c>
    </row>
    <row r="9" spans="1:14" ht="43.5" x14ac:dyDescent="0.35">
      <c r="A9" s="1"/>
      <c r="B9" s="3">
        <v>877</v>
      </c>
      <c r="C9" s="3">
        <v>881</v>
      </c>
      <c r="D9" s="3">
        <v>883</v>
      </c>
      <c r="E9" s="3"/>
      <c r="F9" s="34" t="s">
        <v>108</v>
      </c>
      <c r="G9" s="7"/>
      <c r="H9" s="16">
        <v>888</v>
      </c>
      <c r="I9" s="15" t="s">
        <v>24</v>
      </c>
      <c r="J9" s="5">
        <v>42438</v>
      </c>
      <c r="K9" s="5">
        <v>43592</v>
      </c>
      <c r="L9" s="10">
        <f>+(K9-J9)/365</f>
        <v>3.1616438356164385</v>
      </c>
      <c r="M9" s="10">
        <f t="shared" si="1"/>
        <v>3.1616438356164385</v>
      </c>
      <c r="N9" s="48">
        <v>890</v>
      </c>
    </row>
    <row r="10" spans="1:14" x14ac:dyDescent="0.35">
      <c r="A10" s="23"/>
      <c r="B10" s="4"/>
      <c r="C10" s="4"/>
      <c r="D10" s="4"/>
      <c r="E10" s="4"/>
      <c r="F10" s="9"/>
      <c r="G10" s="7"/>
      <c r="H10" s="16"/>
      <c r="I10" s="15" t="s">
        <v>24</v>
      </c>
      <c r="J10" s="5">
        <v>41487</v>
      </c>
      <c r="K10" s="5">
        <v>42216</v>
      </c>
      <c r="L10" s="10">
        <f>+(K10-J10)/365</f>
        <v>1.9972602739726026</v>
      </c>
      <c r="M10" s="10">
        <f t="shared" si="1"/>
        <v>1.9972602739726026</v>
      </c>
      <c r="N10" s="48">
        <v>891</v>
      </c>
    </row>
    <row r="11" spans="1:14" x14ac:dyDescent="0.35">
      <c r="A11" s="23"/>
      <c r="B11" s="3"/>
      <c r="C11" s="3"/>
      <c r="D11" s="3"/>
      <c r="E11" s="3"/>
      <c r="F11" s="4"/>
      <c r="G11" s="7"/>
      <c r="H11" s="16"/>
      <c r="I11" s="15"/>
      <c r="J11" s="5"/>
      <c r="K11" s="5"/>
      <c r="L11" s="10"/>
      <c r="M11" s="10"/>
      <c r="N11" s="48"/>
    </row>
    <row r="12" spans="1:14" x14ac:dyDescent="0.35">
      <c r="A12" s="23"/>
      <c r="B12" s="3"/>
      <c r="C12" s="3"/>
      <c r="D12" s="3"/>
      <c r="E12" s="3"/>
      <c r="F12" s="4"/>
      <c r="G12" s="7"/>
      <c r="H12" s="16"/>
      <c r="I12" s="15"/>
      <c r="J12" s="5"/>
      <c r="K12" s="5"/>
      <c r="L12" s="10"/>
      <c r="M12" s="10"/>
      <c r="N12" s="24"/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/>
      <c r="J13" s="5"/>
      <c r="K13" s="5"/>
      <c r="L13" s="10"/>
      <c r="M13" s="10"/>
      <c r="N13" s="24"/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24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24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6.8109589041095893</v>
      </c>
      <c r="M16" s="12">
        <f>SUM(M8:M15)</f>
        <v>6.8109589041095893</v>
      </c>
      <c r="N16" s="6"/>
    </row>
    <row r="17" spans="6:13" ht="24.75" customHeight="1" x14ac:dyDescent="0.35">
      <c r="K17" s="13" t="s">
        <v>13</v>
      </c>
      <c r="L17" s="14">
        <v>5</v>
      </c>
      <c r="M17" s="14">
        <v>5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8" sqref="F8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8.906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0.179687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54.65" customHeight="1" thickBot="1" x14ac:dyDescent="0.4">
      <c r="A5" s="74" t="s">
        <v>55</v>
      </c>
      <c r="B5" s="75"/>
      <c r="C5" s="89" t="s">
        <v>56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44" thickBot="1" x14ac:dyDescent="0.4">
      <c r="A8" s="1">
        <v>1</v>
      </c>
      <c r="B8" s="26" t="s">
        <v>58</v>
      </c>
      <c r="C8" s="5">
        <v>41241</v>
      </c>
      <c r="D8" s="5">
        <v>42439</v>
      </c>
      <c r="E8" s="7">
        <v>69602</v>
      </c>
      <c r="F8" s="34" t="s">
        <v>110</v>
      </c>
      <c r="G8" s="34" t="s">
        <v>166</v>
      </c>
      <c r="H8" s="16">
        <v>909</v>
      </c>
      <c r="I8" s="15" t="s">
        <v>80</v>
      </c>
      <c r="J8" s="5">
        <v>44777</v>
      </c>
      <c r="K8" s="5">
        <v>44917</v>
      </c>
      <c r="L8" s="10">
        <f t="shared" ref="L8" si="0">+(K8-J8)/365</f>
        <v>0.38356164383561642</v>
      </c>
      <c r="M8" s="10">
        <f t="shared" ref="M8:M14" si="1">+L8</f>
        <v>0.38356164383561642</v>
      </c>
      <c r="N8" s="48">
        <v>913</v>
      </c>
    </row>
    <row r="9" spans="1:14" ht="29" x14ac:dyDescent="0.35">
      <c r="A9" s="1"/>
      <c r="B9" s="3">
        <v>900</v>
      </c>
      <c r="C9" s="3">
        <v>904</v>
      </c>
      <c r="D9" s="3">
        <v>906</v>
      </c>
      <c r="E9" s="3">
        <v>908</v>
      </c>
      <c r="F9" s="34"/>
      <c r="G9" s="34"/>
      <c r="H9" s="16"/>
      <c r="I9" s="53" t="s">
        <v>158</v>
      </c>
      <c r="J9" s="36"/>
      <c r="K9" s="36"/>
      <c r="L9" s="54">
        <f>+(K9-J9)/365</f>
        <v>0</v>
      </c>
      <c r="M9" s="54">
        <f t="shared" si="1"/>
        <v>0</v>
      </c>
      <c r="N9" s="55">
        <v>914</v>
      </c>
    </row>
    <row r="10" spans="1:14" ht="29" x14ac:dyDescent="0.35">
      <c r="A10" s="23"/>
      <c r="B10" s="4"/>
      <c r="C10" s="4"/>
      <c r="D10" s="4"/>
      <c r="E10" s="4"/>
      <c r="F10" s="9"/>
      <c r="G10" s="7"/>
      <c r="H10" s="16"/>
      <c r="I10" s="15" t="s">
        <v>111</v>
      </c>
      <c r="J10" s="5">
        <v>43143</v>
      </c>
      <c r="K10" s="5">
        <v>43437</v>
      </c>
      <c r="L10" s="10">
        <f>+(K10-J10)/365</f>
        <v>0.80547945205479454</v>
      </c>
      <c r="M10" s="10">
        <f t="shared" si="1"/>
        <v>0.80547945205479454</v>
      </c>
      <c r="N10" s="48">
        <v>917</v>
      </c>
    </row>
    <row r="11" spans="1:14" ht="29" x14ac:dyDescent="0.35">
      <c r="A11" s="23"/>
      <c r="B11" s="3"/>
      <c r="C11" s="3"/>
      <c r="D11" s="3"/>
      <c r="E11" s="3"/>
      <c r="F11" s="4"/>
      <c r="G11" s="7"/>
      <c r="H11" s="16"/>
      <c r="I11" s="15" t="s">
        <v>112</v>
      </c>
      <c r="J11" s="5">
        <v>42705</v>
      </c>
      <c r="K11" s="5">
        <v>43024</v>
      </c>
      <c r="L11" s="10">
        <f>+(K11-J11)/365</f>
        <v>0.87397260273972599</v>
      </c>
      <c r="M11" s="10">
        <f t="shared" si="1"/>
        <v>0.87397260273972599</v>
      </c>
      <c r="N11" s="48">
        <v>918</v>
      </c>
    </row>
    <row r="12" spans="1:14" ht="29" x14ac:dyDescent="0.35">
      <c r="A12" s="23"/>
      <c r="B12" s="3"/>
      <c r="C12" s="3"/>
      <c r="D12" s="3"/>
      <c r="E12" s="3"/>
      <c r="F12" s="4"/>
      <c r="G12" s="7"/>
      <c r="H12" s="16"/>
      <c r="I12" s="15" t="s">
        <v>112</v>
      </c>
      <c r="J12" s="5">
        <v>42296</v>
      </c>
      <c r="K12" s="5">
        <v>42699</v>
      </c>
      <c r="L12" s="10">
        <f t="shared" ref="L12:L14" si="2">+(K12-J12)/365</f>
        <v>1.1041095890410959</v>
      </c>
      <c r="M12" s="10">
        <f t="shared" si="1"/>
        <v>1.1041095890410959</v>
      </c>
      <c r="N12" s="48">
        <v>919</v>
      </c>
    </row>
    <row r="13" spans="1:14" ht="29" x14ac:dyDescent="0.35">
      <c r="A13" s="23"/>
      <c r="B13" s="3"/>
      <c r="C13" s="3"/>
      <c r="D13" s="3"/>
      <c r="E13" s="3"/>
      <c r="F13" s="9"/>
      <c r="G13" s="7"/>
      <c r="H13" s="16"/>
      <c r="I13" s="9" t="s">
        <v>113</v>
      </c>
      <c r="J13" s="5">
        <v>41855</v>
      </c>
      <c r="K13" s="5">
        <v>42277</v>
      </c>
      <c r="L13" s="10">
        <f t="shared" si="2"/>
        <v>1.1561643835616437</v>
      </c>
      <c r="M13" s="10">
        <f t="shared" si="1"/>
        <v>1.1561643835616437</v>
      </c>
      <c r="N13" s="48">
        <v>920</v>
      </c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 t="s">
        <v>81</v>
      </c>
      <c r="J14" s="5">
        <v>41429</v>
      </c>
      <c r="K14" s="5">
        <v>41793</v>
      </c>
      <c r="L14" s="10">
        <f t="shared" si="2"/>
        <v>0.99726027397260275</v>
      </c>
      <c r="M14" s="10">
        <f t="shared" si="1"/>
        <v>0.99726027397260275</v>
      </c>
      <c r="N14" s="48">
        <v>921</v>
      </c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48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5.3205479452054787</v>
      </c>
      <c r="M16" s="12">
        <f>SUM(M8:M15)</f>
        <v>5.3205479452054787</v>
      </c>
      <c r="N16" s="6"/>
    </row>
    <row r="17" spans="6:13" ht="24.75" customHeight="1" x14ac:dyDescent="0.35">
      <c r="K17" s="13" t="s">
        <v>13</v>
      </c>
      <c r="L17" s="14">
        <v>3</v>
      </c>
      <c r="M17" s="14">
        <v>3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2" workbookViewId="0">
      <selection activeCell="Q20" sqref="Q20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1.6328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8.4531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54.65" customHeight="1" thickBot="1" x14ac:dyDescent="0.4">
      <c r="A5" s="74" t="s">
        <v>55</v>
      </c>
      <c r="B5" s="75"/>
      <c r="C5" s="89" t="s">
        <v>57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/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58.5" thickBot="1" x14ac:dyDescent="0.4">
      <c r="A8" s="1">
        <v>1</v>
      </c>
      <c r="B8" s="26" t="s">
        <v>58</v>
      </c>
      <c r="C8" s="5">
        <v>43384</v>
      </c>
      <c r="D8" s="5">
        <v>44253</v>
      </c>
      <c r="E8" s="7">
        <v>11940</v>
      </c>
      <c r="F8" s="34" t="s">
        <v>114</v>
      </c>
      <c r="G8" s="34" t="s">
        <v>159</v>
      </c>
      <c r="H8" s="16">
        <v>931</v>
      </c>
      <c r="I8" s="15" t="s">
        <v>81</v>
      </c>
      <c r="J8" s="5">
        <v>43479</v>
      </c>
      <c r="K8" s="5">
        <v>43525</v>
      </c>
      <c r="L8" s="10">
        <f t="shared" ref="L8" si="0">+(K8-J8)/365</f>
        <v>0.12602739726027398</v>
      </c>
      <c r="M8" s="10">
        <f t="shared" ref="M8:M13" si="1">+L8</f>
        <v>0.12602739726027398</v>
      </c>
      <c r="N8" s="48">
        <v>933</v>
      </c>
    </row>
    <row r="9" spans="1:14" ht="58" x14ac:dyDescent="0.35">
      <c r="A9" s="1"/>
      <c r="B9" s="3">
        <v>923</v>
      </c>
      <c r="C9" s="3">
        <v>926</v>
      </c>
      <c r="D9" s="3">
        <v>928</v>
      </c>
      <c r="E9" s="3">
        <v>930</v>
      </c>
      <c r="F9" s="34" t="s">
        <v>115</v>
      </c>
      <c r="G9" s="34" t="s">
        <v>159</v>
      </c>
      <c r="H9" s="16">
        <v>932</v>
      </c>
      <c r="I9" s="15" t="s">
        <v>81</v>
      </c>
      <c r="J9" s="5">
        <v>43542</v>
      </c>
      <c r="K9" s="5">
        <v>43812</v>
      </c>
      <c r="L9" s="10">
        <f>+(K9-J9)/365</f>
        <v>0.73972602739726023</v>
      </c>
      <c r="M9" s="10">
        <f t="shared" si="1"/>
        <v>0.73972602739726023</v>
      </c>
      <c r="N9" s="48">
        <v>934</v>
      </c>
    </row>
    <row r="10" spans="1:14" x14ac:dyDescent="0.35">
      <c r="A10" s="23"/>
      <c r="B10" s="4"/>
      <c r="C10" s="4"/>
      <c r="D10" s="4"/>
      <c r="E10" s="4"/>
      <c r="F10" s="9"/>
      <c r="G10" s="7"/>
      <c r="H10" s="16"/>
      <c r="I10" s="15" t="s">
        <v>81</v>
      </c>
      <c r="J10" s="5">
        <v>44148</v>
      </c>
      <c r="K10" s="5">
        <v>44329</v>
      </c>
      <c r="L10" s="10">
        <f>+(K10-J10)/365</f>
        <v>0.49589041095890413</v>
      </c>
      <c r="M10" s="10">
        <f t="shared" ref="M10:M13" si="2">+L10</f>
        <v>0.49589041095890413</v>
      </c>
      <c r="N10" s="48">
        <v>936</v>
      </c>
    </row>
    <row r="11" spans="1:14" x14ac:dyDescent="0.35">
      <c r="A11" s="23"/>
      <c r="B11" s="3"/>
      <c r="C11" s="3"/>
      <c r="D11" s="3"/>
      <c r="E11" s="3"/>
      <c r="F11" s="4"/>
      <c r="G11" s="7"/>
      <c r="H11" s="16"/>
      <c r="I11" s="15" t="s">
        <v>81</v>
      </c>
      <c r="J11" s="5">
        <v>44343</v>
      </c>
      <c r="K11" s="5">
        <v>44527</v>
      </c>
      <c r="L11" s="10">
        <f t="shared" ref="L11:L13" si="3">+(K11-J11)/365</f>
        <v>0.50410958904109593</v>
      </c>
      <c r="M11" s="10">
        <f t="shared" si="2"/>
        <v>0.50410958904109593</v>
      </c>
      <c r="N11" s="48">
        <v>937</v>
      </c>
    </row>
    <row r="12" spans="1:14" x14ac:dyDescent="0.35">
      <c r="A12" s="23"/>
      <c r="B12" s="3"/>
      <c r="C12" s="3"/>
      <c r="D12" s="3"/>
      <c r="E12" s="3"/>
      <c r="F12" s="4"/>
      <c r="G12" s="7"/>
      <c r="H12" s="16"/>
      <c r="I12" s="15" t="s">
        <v>81</v>
      </c>
      <c r="J12" s="5">
        <v>44553</v>
      </c>
      <c r="K12" s="5">
        <v>44917</v>
      </c>
      <c r="L12" s="10">
        <f t="shared" si="3"/>
        <v>0.99726027397260275</v>
      </c>
      <c r="M12" s="10">
        <f t="shared" si="2"/>
        <v>0.99726027397260275</v>
      </c>
      <c r="N12" s="48">
        <v>938</v>
      </c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 t="s">
        <v>116</v>
      </c>
      <c r="J13" s="5">
        <v>44929</v>
      </c>
      <c r="K13" s="5">
        <v>45016</v>
      </c>
      <c r="L13" s="10">
        <f t="shared" si="3"/>
        <v>0.23835616438356164</v>
      </c>
      <c r="M13" s="10">
        <f t="shared" si="2"/>
        <v>0.23835616438356164</v>
      </c>
      <c r="N13" s="48">
        <v>939</v>
      </c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48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24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3.1013698630136983</v>
      </c>
      <c r="M16" s="12">
        <f>SUM(M8:M15)</f>
        <v>3.1013698630136983</v>
      </c>
      <c r="N16" s="6"/>
    </row>
    <row r="17" spans="6:13" ht="24.75" customHeight="1" x14ac:dyDescent="0.35">
      <c r="K17" s="13" t="s">
        <v>13</v>
      </c>
      <c r="L17" s="14">
        <v>3</v>
      </c>
      <c r="M17" s="14">
        <v>3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selection activeCell="H17" sqref="H17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style="31" customWidth="1"/>
    <col min="8" max="8" width="10.6328125" customWidth="1"/>
    <col min="9" max="9" width="21.0898437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45.75" customHeight="1" thickBot="1" x14ac:dyDescent="0.4">
      <c r="A5" s="87" t="s">
        <v>29</v>
      </c>
      <c r="B5" s="88"/>
      <c r="C5" s="89" t="s">
        <v>27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40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133.25" customHeight="1" thickBot="1" x14ac:dyDescent="0.4">
      <c r="A8" s="1">
        <v>1</v>
      </c>
      <c r="B8" s="26" t="s">
        <v>60</v>
      </c>
      <c r="C8" s="5">
        <v>38159</v>
      </c>
      <c r="D8" s="5">
        <v>39233</v>
      </c>
      <c r="E8" s="7">
        <v>95285</v>
      </c>
      <c r="F8" s="41" t="s">
        <v>65</v>
      </c>
      <c r="G8" s="41" t="s">
        <v>117</v>
      </c>
      <c r="H8" s="16">
        <v>605</v>
      </c>
      <c r="I8" s="15" t="s">
        <v>131</v>
      </c>
      <c r="J8" s="5">
        <v>42877</v>
      </c>
      <c r="K8" s="5">
        <v>44438</v>
      </c>
      <c r="L8" s="10">
        <f t="shared" ref="L8" si="0">+(K8-J8)/365</f>
        <v>4.2767123287671236</v>
      </c>
      <c r="M8" s="10">
        <f t="shared" ref="M8:M10" si="1">+L8</f>
        <v>4.2767123287671236</v>
      </c>
      <c r="N8" s="49">
        <v>607</v>
      </c>
    </row>
    <row r="9" spans="1:14" x14ac:dyDescent="0.35">
      <c r="A9" s="1"/>
      <c r="B9" s="3">
        <v>597</v>
      </c>
      <c r="C9" s="3">
        <v>600</v>
      </c>
      <c r="D9" s="3">
        <v>602</v>
      </c>
      <c r="E9" s="3">
        <v>604</v>
      </c>
      <c r="F9" s="44" t="s">
        <v>118</v>
      </c>
      <c r="G9" s="41"/>
      <c r="H9" s="16"/>
      <c r="I9" s="15" t="s">
        <v>132</v>
      </c>
      <c r="J9" s="5">
        <v>41886</v>
      </c>
      <c r="K9" s="5">
        <v>42874</v>
      </c>
      <c r="L9" s="10">
        <f>+(K9-J9)/365</f>
        <v>2.7068493150684931</v>
      </c>
      <c r="M9" s="10">
        <f t="shared" si="1"/>
        <v>2.7068493150684931</v>
      </c>
      <c r="N9" s="49">
        <v>608</v>
      </c>
    </row>
    <row r="10" spans="1:14" x14ac:dyDescent="0.35">
      <c r="A10" s="23"/>
      <c r="B10" s="4"/>
      <c r="C10" s="4"/>
      <c r="D10" s="4"/>
      <c r="E10" s="4"/>
      <c r="F10" s="9"/>
      <c r="G10" s="41"/>
      <c r="H10" s="16"/>
      <c r="I10" s="9" t="s">
        <v>133</v>
      </c>
      <c r="J10" s="5">
        <v>38749</v>
      </c>
      <c r="K10" s="5">
        <v>41779</v>
      </c>
      <c r="L10" s="10">
        <f>+(K10-J10)/365</f>
        <v>8.3013698630136989</v>
      </c>
      <c r="M10" s="10">
        <f t="shared" si="1"/>
        <v>8.3013698630136989</v>
      </c>
      <c r="N10" s="49">
        <v>609</v>
      </c>
    </row>
    <row r="11" spans="1:14" x14ac:dyDescent="0.35">
      <c r="A11" s="23"/>
      <c r="B11" s="3"/>
      <c r="C11" s="3"/>
      <c r="D11" s="3"/>
      <c r="E11" s="3"/>
      <c r="F11" s="9"/>
      <c r="G11" s="41"/>
      <c r="H11" s="16"/>
      <c r="I11" s="9"/>
      <c r="J11" s="5"/>
      <c r="K11" s="5"/>
      <c r="L11" s="10"/>
      <c r="M11" s="10"/>
      <c r="N11" s="24"/>
    </row>
    <row r="12" spans="1:14" x14ac:dyDescent="0.35">
      <c r="A12" s="23"/>
      <c r="B12" s="3"/>
      <c r="C12" s="3"/>
      <c r="D12" s="3"/>
      <c r="E12" s="3"/>
      <c r="F12" s="9"/>
      <c r="G12" s="41"/>
      <c r="H12" s="16"/>
      <c r="I12" s="9"/>
      <c r="J12" s="5"/>
      <c r="K12" s="5"/>
      <c r="L12" s="10"/>
      <c r="M12" s="10"/>
      <c r="N12" s="24"/>
    </row>
    <row r="13" spans="1:14" x14ac:dyDescent="0.35">
      <c r="A13" s="23"/>
      <c r="B13" s="3"/>
      <c r="C13" s="3"/>
      <c r="D13" s="3"/>
      <c r="E13" s="3"/>
      <c r="F13" s="41"/>
      <c r="G13" s="41"/>
      <c r="H13" s="16"/>
      <c r="I13" s="9"/>
      <c r="J13" s="5"/>
      <c r="K13" s="5"/>
      <c r="L13" s="10"/>
      <c r="M13" s="10"/>
      <c r="N13" s="24"/>
    </row>
    <row r="14" spans="1:14" x14ac:dyDescent="0.35">
      <c r="A14" s="23"/>
      <c r="B14" s="3"/>
      <c r="C14" s="3"/>
      <c r="D14" s="3"/>
      <c r="E14" s="3"/>
      <c r="F14" s="9"/>
      <c r="G14" s="41"/>
      <c r="H14" s="16"/>
      <c r="I14" s="9"/>
      <c r="J14" s="5"/>
      <c r="K14" s="5"/>
      <c r="L14" s="10"/>
      <c r="M14" s="10"/>
      <c r="N14" s="24"/>
    </row>
    <row r="15" spans="1:14" ht="28.5" customHeight="1" x14ac:dyDescent="0.35">
      <c r="A15" s="2"/>
      <c r="B15" s="6"/>
      <c r="C15" s="6"/>
      <c r="D15" s="6"/>
      <c r="E15" s="6"/>
      <c r="F15" s="6"/>
      <c r="G15" s="42"/>
      <c r="H15" s="6"/>
      <c r="I15" s="6"/>
      <c r="J15" s="6"/>
      <c r="K15" s="11" t="s">
        <v>11</v>
      </c>
      <c r="L15" s="12">
        <f>SUM(L8:L14)</f>
        <v>15.284931506849315</v>
      </c>
      <c r="M15" s="12">
        <f>SUM(M8:M14)</f>
        <v>15.284931506849315</v>
      </c>
      <c r="N15" s="6"/>
    </row>
    <row r="16" spans="1:14" ht="24.75" customHeight="1" x14ac:dyDescent="0.35">
      <c r="K16" s="13" t="s">
        <v>13</v>
      </c>
      <c r="L16" s="14">
        <v>10</v>
      </c>
      <c r="M16" s="14">
        <v>10</v>
      </c>
    </row>
    <row r="19" spans="6:8" x14ac:dyDescent="0.35">
      <c r="F19" s="25"/>
      <c r="G19" s="43"/>
      <c r="H19" s="25"/>
    </row>
    <row r="20" spans="6:8" x14ac:dyDescent="0.35">
      <c r="F20" s="25"/>
      <c r="G20" s="43"/>
      <c r="H20" s="25"/>
    </row>
    <row r="21" spans="6:8" x14ac:dyDescent="0.35">
      <c r="F21" s="25"/>
      <c r="G21" s="43"/>
      <c r="H21" s="25"/>
    </row>
    <row r="22" spans="6:8" x14ac:dyDescent="0.35">
      <c r="F22" s="25"/>
      <c r="G22" s="43"/>
      <c r="H22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D1" workbookViewId="0">
      <selection activeCell="F8" sqref="F8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0.453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1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62.4" customHeight="1" thickBot="1" x14ac:dyDescent="0.4">
      <c r="A5" s="74" t="s">
        <v>32</v>
      </c>
      <c r="B5" s="75"/>
      <c r="C5" s="89" t="s">
        <v>28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100.75" customHeight="1" thickBot="1" x14ac:dyDescent="0.4">
      <c r="A8" s="1">
        <v>1</v>
      </c>
      <c r="B8" s="26" t="s">
        <v>18</v>
      </c>
      <c r="C8" s="5">
        <v>32265</v>
      </c>
      <c r="D8" s="5">
        <v>35212</v>
      </c>
      <c r="E8" s="7">
        <v>57825</v>
      </c>
      <c r="F8" s="41" t="s">
        <v>65</v>
      </c>
      <c r="G8" s="41" t="s">
        <v>117</v>
      </c>
      <c r="H8" s="16">
        <v>621</v>
      </c>
      <c r="I8" s="15" t="s">
        <v>134</v>
      </c>
      <c r="J8" s="5">
        <v>44378</v>
      </c>
      <c r="K8" s="5">
        <v>44515</v>
      </c>
      <c r="L8" s="10">
        <f t="shared" ref="L8" si="0">+(K8-J8)/365</f>
        <v>0.37534246575342467</v>
      </c>
      <c r="M8" s="10">
        <f t="shared" ref="M8:M10" si="1">+L8</f>
        <v>0.37534246575342467</v>
      </c>
      <c r="N8" s="49">
        <v>626</v>
      </c>
    </row>
    <row r="9" spans="1:14" ht="58" x14ac:dyDescent="0.35">
      <c r="A9" s="1"/>
      <c r="B9" s="3">
        <v>611</v>
      </c>
      <c r="C9" s="3">
        <v>615</v>
      </c>
      <c r="D9" s="3">
        <v>618</v>
      </c>
      <c r="E9" s="3">
        <v>620</v>
      </c>
      <c r="F9" s="29" t="s">
        <v>160</v>
      </c>
      <c r="G9" s="41" t="s">
        <v>119</v>
      </c>
      <c r="H9" s="16">
        <v>623</v>
      </c>
      <c r="I9" s="15" t="s">
        <v>66</v>
      </c>
      <c r="J9" s="5">
        <v>42745</v>
      </c>
      <c r="K9" s="5">
        <v>44022</v>
      </c>
      <c r="L9" s="10">
        <f>+(K9-J9)/365</f>
        <v>3.4986301369863013</v>
      </c>
      <c r="M9" s="10">
        <f t="shared" si="1"/>
        <v>3.4986301369863013</v>
      </c>
      <c r="N9" s="49">
        <v>627</v>
      </c>
    </row>
    <row r="10" spans="1:14" x14ac:dyDescent="0.35">
      <c r="A10" s="23"/>
      <c r="B10" s="4"/>
      <c r="C10" s="4"/>
      <c r="D10" s="4"/>
      <c r="E10" s="4"/>
      <c r="F10" s="4"/>
      <c r="G10" s="7"/>
      <c r="H10" s="16"/>
      <c r="I10" s="9" t="s">
        <v>67</v>
      </c>
      <c r="J10" s="5">
        <v>42010</v>
      </c>
      <c r="K10" s="5">
        <v>42648</v>
      </c>
      <c r="L10" s="10">
        <f>+(K10-J10)/365</f>
        <v>1.747945205479452</v>
      </c>
      <c r="M10" s="10">
        <f t="shared" si="1"/>
        <v>1.747945205479452</v>
      </c>
      <c r="N10" s="49">
        <v>628</v>
      </c>
    </row>
    <row r="11" spans="1:14" x14ac:dyDescent="0.35">
      <c r="A11" s="23"/>
      <c r="B11" s="3"/>
      <c r="C11" s="3"/>
      <c r="D11" s="3"/>
      <c r="E11" s="3"/>
      <c r="F11" s="9"/>
      <c r="G11" s="7"/>
      <c r="H11" s="16"/>
      <c r="I11" s="9" t="s">
        <v>68</v>
      </c>
      <c r="J11" s="5">
        <v>40807</v>
      </c>
      <c r="K11" s="5">
        <v>41537</v>
      </c>
      <c r="L11" s="10">
        <f t="shared" ref="L11:L13" si="2">+(K11-J11)/365</f>
        <v>2</v>
      </c>
      <c r="M11" s="10">
        <f t="shared" ref="M11:M13" si="3">+L11</f>
        <v>2</v>
      </c>
      <c r="N11" s="49">
        <v>629</v>
      </c>
    </row>
    <row r="12" spans="1:14" x14ac:dyDescent="0.35">
      <c r="A12" s="23"/>
      <c r="B12" s="3"/>
      <c r="C12" s="3"/>
      <c r="D12" s="3"/>
      <c r="E12" s="3"/>
      <c r="F12" s="9"/>
      <c r="G12" s="7"/>
      <c r="H12" s="16"/>
      <c r="I12" s="9" t="s">
        <v>69</v>
      </c>
      <c r="J12" s="5">
        <v>35417</v>
      </c>
      <c r="K12" s="5">
        <v>36068</v>
      </c>
      <c r="L12" s="10">
        <f t="shared" si="2"/>
        <v>1.7835616438356163</v>
      </c>
      <c r="M12" s="10">
        <f t="shared" si="3"/>
        <v>1.7835616438356163</v>
      </c>
      <c r="N12" s="49">
        <v>630</v>
      </c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 t="s">
        <v>23</v>
      </c>
      <c r="J13" s="5">
        <v>32262</v>
      </c>
      <c r="K13" s="5">
        <v>33236</v>
      </c>
      <c r="L13" s="10">
        <f t="shared" si="2"/>
        <v>2.6684931506849314</v>
      </c>
      <c r="M13" s="10">
        <f t="shared" si="3"/>
        <v>2.6684931506849314</v>
      </c>
      <c r="N13" s="49">
        <v>631</v>
      </c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49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49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12.073972602739724</v>
      </c>
      <c r="M16" s="12">
        <f>SUM(M8:M15)</f>
        <v>12.073972602739724</v>
      </c>
      <c r="N16" s="50"/>
    </row>
    <row r="17" spans="6:14" ht="24.75" customHeight="1" x14ac:dyDescent="0.35">
      <c r="K17" s="13" t="s">
        <v>13</v>
      </c>
      <c r="L17" s="14">
        <v>10</v>
      </c>
      <c r="M17" s="14">
        <v>10</v>
      </c>
      <c r="N17" s="51"/>
    </row>
    <row r="20" spans="6:14" x14ac:dyDescent="0.35">
      <c r="F20" s="25"/>
      <c r="G20" s="25"/>
      <c r="H20" s="25"/>
    </row>
    <row r="21" spans="6:14" x14ac:dyDescent="0.35">
      <c r="F21" s="25"/>
      <c r="G21" s="25"/>
      <c r="H21" s="25"/>
    </row>
    <row r="22" spans="6:14" x14ac:dyDescent="0.35">
      <c r="F22" s="25"/>
      <c r="G22" s="25"/>
      <c r="H22" s="25"/>
    </row>
    <row r="23" spans="6:14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E1" workbookViewId="0">
      <selection activeCell="M10" sqref="M10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9.906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61.25" customHeight="1" thickBot="1" x14ac:dyDescent="0.4">
      <c r="A5" s="74" t="s">
        <v>32</v>
      </c>
      <c r="B5" s="75"/>
      <c r="C5" s="89" t="s">
        <v>34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58.5" thickBot="1" x14ac:dyDescent="0.4">
      <c r="A8" s="1">
        <v>1</v>
      </c>
      <c r="B8" s="26" t="s">
        <v>60</v>
      </c>
      <c r="C8" s="5">
        <v>39589</v>
      </c>
      <c r="D8" s="5">
        <v>39862</v>
      </c>
      <c r="E8" s="8">
        <v>119178</v>
      </c>
      <c r="F8" s="34" t="s">
        <v>153</v>
      </c>
      <c r="G8" s="45" t="s">
        <v>120</v>
      </c>
      <c r="H8" s="16">
        <v>643</v>
      </c>
      <c r="I8" s="15" t="s">
        <v>70</v>
      </c>
      <c r="J8" s="5">
        <v>44795</v>
      </c>
      <c r="K8" s="5">
        <v>44895</v>
      </c>
      <c r="L8" s="10">
        <f t="shared" ref="L8" si="0">+(K8-J8)/365</f>
        <v>0.27397260273972601</v>
      </c>
      <c r="M8" s="10">
        <f t="shared" ref="M8" si="1">+L8</f>
        <v>0.27397260273972601</v>
      </c>
      <c r="N8" s="47">
        <v>646</v>
      </c>
    </row>
    <row r="9" spans="1:14" ht="58" x14ac:dyDescent="0.35">
      <c r="A9" s="1"/>
      <c r="B9" s="3">
        <v>633</v>
      </c>
      <c r="C9" s="3">
        <v>638</v>
      </c>
      <c r="D9" s="3">
        <v>640</v>
      </c>
      <c r="E9" s="3"/>
      <c r="F9" s="34" t="s">
        <v>154</v>
      </c>
      <c r="G9" s="45" t="s">
        <v>120</v>
      </c>
      <c r="H9" s="16">
        <v>644</v>
      </c>
      <c r="I9" s="15" t="s">
        <v>132</v>
      </c>
      <c r="J9" s="5">
        <v>41570</v>
      </c>
      <c r="K9" s="5">
        <v>44794</v>
      </c>
      <c r="L9" s="10">
        <f t="shared" ref="L9:L11" si="2">+(K9-J9)/365</f>
        <v>8.8328767123287673</v>
      </c>
      <c r="M9" s="10">
        <f t="shared" ref="M9:M11" si="3">+L9</f>
        <v>8.8328767123287673</v>
      </c>
      <c r="N9" s="47">
        <v>647</v>
      </c>
    </row>
    <row r="10" spans="1:14" ht="58" x14ac:dyDescent="0.35">
      <c r="A10" s="23"/>
      <c r="B10" s="4"/>
      <c r="C10" s="4"/>
      <c r="D10" s="4"/>
      <c r="E10" s="4"/>
      <c r="F10" s="34" t="s">
        <v>155</v>
      </c>
      <c r="G10" s="45" t="s">
        <v>120</v>
      </c>
      <c r="H10" s="16">
        <v>645</v>
      </c>
      <c r="I10" s="9" t="s">
        <v>135</v>
      </c>
      <c r="J10" s="5">
        <v>40483</v>
      </c>
      <c r="K10" s="5">
        <v>41564</v>
      </c>
      <c r="L10" s="10">
        <f t="shared" si="2"/>
        <v>2.9616438356164383</v>
      </c>
      <c r="M10" s="10">
        <f t="shared" si="3"/>
        <v>2.9616438356164383</v>
      </c>
      <c r="N10" s="47">
        <v>648</v>
      </c>
    </row>
    <row r="11" spans="1:14" x14ac:dyDescent="0.35">
      <c r="A11" s="23"/>
      <c r="B11" s="3"/>
      <c r="C11" s="3"/>
      <c r="D11" s="3"/>
      <c r="E11" s="3"/>
      <c r="F11" s="9" t="s">
        <v>126</v>
      </c>
      <c r="G11" s="7"/>
      <c r="H11" s="16"/>
      <c r="I11" s="15" t="s">
        <v>70</v>
      </c>
      <c r="J11" s="5">
        <v>39609</v>
      </c>
      <c r="K11" s="5">
        <v>40482</v>
      </c>
      <c r="L11" s="10">
        <f t="shared" si="2"/>
        <v>2.3917808219178083</v>
      </c>
      <c r="M11" s="10">
        <f t="shared" si="3"/>
        <v>2.3917808219178083</v>
      </c>
      <c r="N11" s="47">
        <v>649</v>
      </c>
    </row>
    <row r="12" spans="1:14" x14ac:dyDescent="0.35">
      <c r="A12" s="23"/>
      <c r="B12" s="3"/>
      <c r="C12" s="3"/>
      <c r="D12" s="3"/>
      <c r="E12" s="3"/>
      <c r="F12" s="9"/>
      <c r="G12" s="7"/>
      <c r="H12" s="16"/>
      <c r="I12" s="9"/>
      <c r="J12" s="5"/>
      <c r="K12" s="5"/>
      <c r="L12" s="10"/>
      <c r="M12" s="10"/>
      <c r="N12" s="48"/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/>
      <c r="J13" s="5"/>
      <c r="K13" s="5"/>
      <c r="L13" s="10"/>
      <c r="M13" s="10"/>
      <c r="N13" s="48"/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48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48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14.460273972602739</v>
      </c>
      <c r="M16" s="12">
        <f>SUM(M8:M15)</f>
        <v>14.460273972602739</v>
      </c>
      <c r="N16" s="6"/>
    </row>
    <row r="17" spans="6:13" ht="24.75" customHeight="1" x14ac:dyDescent="0.35">
      <c r="K17" s="13" t="s">
        <v>13</v>
      </c>
      <c r="L17" s="14">
        <v>10</v>
      </c>
      <c r="M17" s="14">
        <v>10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D1" workbookViewId="0">
      <selection activeCell="I8" sqref="I8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11.453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  <col min="15" max="15" width="35.5429687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126.65" customHeight="1" thickBot="1" x14ac:dyDescent="0.4">
      <c r="A5" s="74" t="s">
        <v>35</v>
      </c>
      <c r="B5" s="75"/>
      <c r="C5" s="89" t="s">
        <v>71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58.5" thickBot="1" x14ac:dyDescent="0.4">
      <c r="A8" s="1">
        <v>1</v>
      </c>
      <c r="B8" s="26" t="s">
        <v>20</v>
      </c>
      <c r="C8" s="27">
        <v>35698</v>
      </c>
      <c r="D8" s="5">
        <v>36425</v>
      </c>
      <c r="E8" s="7">
        <v>129035</v>
      </c>
      <c r="F8" s="34" t="s">
        <v>72</v>
      </c>
      <c r="G8" s="45" t="s">
        <v>120</v>
      </c>
      <c r="H8" s="16">
        <v>660</v>
      </c>
      <c r="I8" s="15" t="s">
        <v>77</v>
      </c>
      <c r="J8" s="5">
        <v>43678</v>
      </c>
      <c r="K8" s="5">
        <v>43723</v>
      </c>
      <c r="L8" s="10">
        <f t="shared" ref="L8" si="0">+(K8-J8)/365</f>
        <v>0.12328767123287671</v>
      </c>
      <c r="M8" s="10">
        <f t="shared" ref="M8:M10" si="1">+L8</f>
        <v>0.12328767123287671</v>
      </c>
      <c r="N8" s="47">
        <v>665</v>
      </c>
    </row>
    <row r="9" spans="1:14" ht="58" x14ac:dyDescent="0.35">
      <c r="A9" s="1"/>
      <c r="B9" s="3">
        <v>651</v>
      </c>
      <c r="C9" s="3">
        <v>655</v>
      </c>
      <c r="D9" s="3">
        <v>657</v>
      </c>
      <c r="E9" s="3">
        <v>659</v>
      </c>
      <c r="F9" s="34" t="s">
        <v>73</v>
      </c>
      <c r="G9" s="45" t="s">
        <v>120</v>
      </c>
      <c r="H9" s="16">
        <v>661</v>
      </c>
      <c r="I9" s="15" t="s">
        <v>141</v>
      </c>
      <c r="J9" s="5">
        <v>43647</v>
      </c>
      <c r="K9" s="5">
        <v>43677</v>
      </c>
      <c r="L9" s="10">
        <f>+(K9-J9)/365</f>
        <v>8.2191780821917804E-2</v>
      </c>
      <c r="M9" s="10">
        <f t="shared" si="1"/>
        <v>8.2191780821917804E-2</v>
      </c>
      <c r="N9" s="48">
        <v>666</v>
      </c>
    </row>
    <row r="10" spans="1:14" ht="58" x14ac:dyDescent="0.35">
      <c r="A10" s="23"/>
      <c r="B10" s="4"/>
      <c r="C10" s="4"/>
      <c r="D10" s="4"/>
      <c r="E10" s="4"/>
      <c r="F10" s="9" t="s">
        <v>74</v>
      </c>
      <c r="G10" s="45" t="s">
        <v>121</v>
      </c>
      <c r="H10" s="16">
        <v>662</v>
      </c>
      <c r="I10" s="9" t="s">
        <v>142</v>
      </c>
      <c r="J10" s="5">
        <v>43476</v>
      </c>
      <c r="K10" s="5">
        <v>43585</v>
      </c>
      <c r="L10" s="10">
        <f>+(K10-J10)/365</f>
        <v>0.29863013698630136</v>
      </c>
      <c r="M10" s="10">
        <f t="shared" si="1"/>
        <v>0.29863013698630136</v>
      </c>
      <c r="N10" s="48">
        <v>667</v>
      </c>
    </row>
    <row r="11" spans="1:14" ht="58" x14ac:dyDescent="0.35">
      <c r="A11" s="23"/>
      <c r="B11" s="3"/>
      <c r="C11" s="3"/>
      <c r="D11" s="3"/>
      <c r="E11" s="3"/>
      <c r="F11" s="9" t="s">
        <v>75</v>
      </c>
      <c r="G11" s="45" t="s">
        <v>122</v>
      </c>
      <c r="H11" s="16">
        <v>663</v>
      </c>
      <c r="I11" s="9" t="s">
        <v>142</v>
      </c>
      <c r="J11" s="5">
        <v>43384</v>
      </c>
      <c r="K11" s="5">
        <v>43475</v>
      </c>
      <c r="L11" s="10">
        <f t="shared" ref="L11:L13" si="2">+(K11-J11)/365</f>
        <v>0.24931506849315069</v>
      </c>
      <c r="M11" s="10">
        <f t="shared" ref="M11:M13" si="3">+L11</f>
        <v>0.24931506849315069</v>
      </c>
      <c r="N11" s="48">
        <v>668</v>
      </c>
    </row>
    <row r="12" spans="1:14" ht="43.5" x14ac:dyDescent="0.35">
      <c r="A12" s="23"/>
      <c r="B12" s="3"/>
      <c r="C12" s="3"/>
      <c r="D12" s="3"/>
      <c r="E12" s="3"/>
      <c r="F12" s="9" t="s">
        <v>76</v>
      </c>
      <c r="G12" s="45" t="s">
        <v>123</v>
      </c>
      <c r="H12" s="16">
        <v>664</v>
      </c>
      <c r="I12" s="15" t="s">
        <v>161</v>
      </c>
      <c r="J12" s="5">
        <v>42660</v>
      </c>
      <c r="K12" s="5">
        <v>43208</v>
      </c>
      <c r="L12" s="10">
        <f t="shared" si="2"/>
        <v>1.5013698630136987</v>
      </c>
      <c r="M12" s="10">
        <f t="shared" si="3"/>
        <v>1.5013698630136987</v>
      </c>
      <c r="N12" s="48">
        <v>669</v>
      </c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9" t="s">
        <v>67</v>
      </c>
      <c r="J13" s="5">
        <v>36162</v>
      </c>
      <c r="K13" s="5">
        <v>42151</v>
      </c>
      <c r="L13" s="10">
        <f t="shared" si="2"/>
        <v>16.408219178082192</v>
      </c>
      <c r="M13" s="10">
        <f t="shared" si="3"/>
        <v>16.408219178082192</v>
      </c>
      <c r="N13" s="48">
        <v>670</v>
      </c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/>
      <c r="J14" s="5"/>
      <c r="K14" s="5"/>
      <c r="L14" s="10"/>
      <c r="M14" s="10"/>
      <c r="N14" s="24"/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24"/>
    </row>
    <row r="16" spans="1:14" x14ac:dyDescent="0.35">
      <c r="A16" s="23"/>
      <c r="B16" s="3"/>
      <c r="C16" s="3"/>
      <c r="D16" s="3"/>
      <c r="E16" s="3"/>
      <c r="F16" s="9"/>
      <c r="G16" s="7"/>
      <c r="H16" s="16"/>
      <c r="I16" s="9"/>
      <c r="J16" s="5"/>
      <c r="K16" s="5"/>
      <c r="L16" s="10"/>
      <c r="M16" s="10"/>
      <c r="N16" s="24"/>
    </row>
    <row r="17" spans="1:14" ht="28.5" customHeight="1" x14ac:dyDescent="0.35">
      <c r="A17" s="2"/>
      <c r="B17" s="6"/>
      <c r="C17" s="6"/>
      <c r="D17" s="6"/>
      <c r="E17" s="6"/>
      <c r="F17" s="6"/>
      <c r="G17" s="6"/>
      <c r="H17" s="6"/>
      <c r="I17" s="6"/>
      <c r="J17" s="6"/>
      <c r="K17" s="11" t="s">
        <v>11</v>
      </c>
      <c r="L17" s="12">
        <f>SUM(L8:L16)</f>
        <v>18.663013698630138</v>
      </c>
      <c r="M17" s="12">
        <f>SUM(M8:M16)</f>
        <v>18.663013698630138</v>
      </c>
      <c r="N17" s="6"/>
    </row>
    <row r="18" spans="1:14" ht="24.75" customHeight="1" x14ac:dyDescent="0.35">
      <c r="K18" s="13" t="s">
        <v>13</v>
      </c>
      <c r="L18" s="14">
        <v>10</v>
      </c>
      <c r="M18" s="14">
        <v>10</v>
      </c>
    </row>
    <row r="21" spans="1:14" x14ac:dyDescent="0.35">
      <c r="F21" s="25"/>
      <c r="G21" s="25"/>
      <c r="H21" s="25"/>
    </row>
    <row r="22" spans="1:14" x14ac:dyDescent="0.35">
      <c r="F22" s="25"/>
      <c r="G22" s="25"/>
      <c r="H22" s="25"/>
    </row>
    <row r="23" spans="1:14" x14ac:dyDescent="0.35">
      <c r="F23" s="25"/>
      <c r="G23" s="25"/>
      <c r="H23" s="25"/>
    </row>
    <row r="24" spans="1:14" x14ac:dyDescent="0.35">
      <c r="F24" s="25"/>
      <c r="G24" s="25"/>
      <c r="H24" s="25"/>
    </row>
  </sheetData>
  <mergeCells count="6">
    <mergeCell ref="A1:N1"/>
    <mergeCell ref="A4:N4"/>
    <mergeCell ref="A5:B5"/>
    <mergeCell ref="C5:N5"/>
    <mergeCell ref="A6:H6"/>
    <mergeCell ref="I6:N6"/>
  </mergeCells>
  <phoneticPr fontId="10" type="noConversion"/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5" zoomScaleNormal="85" workbookViewId="0">
      <selection activeCell="I8" sqref="I8"/>
    </sheetView>
  </sheetViews>
  <sheetFormatPr baseColWidth="10" defaultColWidth="11.453125" defaultRowHeight="14.5" x14ac:dyDescent="0.35"/>
  <cols>
    <col min="1" max="1" width="4.6328125" customWidth="1"/>
    <col min="2" max="2" width="24.906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8.816406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60" customHeight="1" thickBot="1" x14ac:dyDescent="0.4">
      <c r="A5" s="74" t="s">
        <v>37</v>
      </c>
      <c r="B5" s="75"/>
      <c r="C5" s="89" t="s">
        <v>38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" x14ac:dyDescent="0.35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63" customHeight="1" x14ac:dyDescent="0.35">
      <c r="A8" s="1">
        <v>1</v>
      </c>
      <c r="B8" s="35" t="s">
        <v>62</v>
      </c>
      <c r="C8" s="5">
        <v>35342</v>
      </c>
      <c r="D8" s="5">
        <v>37812</v>
      </c>
      <c r="E8" s="7">
        <v>76590</v>
      </c>
      <c r="F8" s="34" t="s">
        <v>136</v>
      </c>
      <c r="G8" s="41" t="s">
        <v>117</v>
      </c>
      <c r="H8" s="16">
        <v>682</v>
      </c>
      <c r="I8" s="15" t="s">
        <v>78</v>
      </c>
      <c r="J8" s="5">
        <v>44166</v>
      </c>
      <c r="K8" s="5">
        <v>44347</v>
      </c>
      <c r="L8" s="10">
        <f t="shared" ref="L8" si="0">+(K8-J8)/365</f>
        <v>0.49589041095890413</v>
      </c>
      <c r="M8" s="10">
        <f t="shared" ref="M8:M9" si="1">+L8</f>
        <v>0.49589041095890413</v>
      </c>
      <c r="N8" s="46">
        <v>688</v>
      </c>
    </row>
    <row r="9" spans="1:14" ht="58" x14ac:dyDescent="0.35">
      <c r="A9" s="1"/>
      <c r="B9" s="3">
        <v>672</v>
      </c>
      <c r="C9" s="3">
        <v>677</v>
      </c>
      <c r="D9" s="3">
        <v>679</v>
      </c>
      <c r="E9" s="3">
        <v>681</v>
      </c>
      <c r="F9" s="29" t="s">
        <v>137</v>
      </c>
      <c r="G9" s="41" t="s">
        <v>117</v>
      </c>
      <c r="H9" s="16">
        <v>684</v>
      </c>
      <c r="I9" s="15" t="s">
        <v>78</v>
      </c>
      <c r="J9" s="5">
        <v>42737</v>
      </c>
      <c r="K9" s="5">
        <v>44165</v>
      </c>
      <c r="L9" s="10">
        <f>+(K9-J9)/365</f>
        <v>3.9123287671232876</v>
      </c>
      <c r="M9" s="10">
        <f t="shared" si="1"/>
        <v>3.9123287671232876</v>
      </c>
      <c r="N9" s="46">
        <v>689</v>
      </c>
    </row>
    <row r="10" spans="1:14" ht="43.5" x14ac:dyDescent="0.35">
      <c r="A10" s="23"/>
      <c r="B10" s="4"/>
      <c r="C10" s="4"/>
      <c r="D10" s="4"/>
      <c r="E10" s="4"/>
      <c r="F10" s="9" t="s">
        <v>138</v>
      </c>
      <c r="G10" s="7" t="s">
        <v>124</v>
      </c>
      <c r="H10" s="16">
        <v>686</v>
      </c>
      <c r="I10" s="15" t="s">
        <v>78</v>
      </c>
      <c r="J10" s="5">
        <v>42186</v>
      </c>
      <c r="K10" s="5">
        <v>42369</v>
      </c>
      <c r="L10" s="10">
        <f>+(K10-J10)/365</f>
        <v>0.50136986301369868</v>
      </c>
      <c r="M10" s="10">
        <f t="shared" ref="M10:M14" si="2">+L10</f>
        <v>0.50136986301369868</v>
      </c>
      <c r="N10" s="46">
        <v>690</v>
      </c>
    </row>
    <row r="11" spans="1:14" ht="43.5" x14ac:dyDescent="0.35">
      <c r="A11" s="23"/>
      <c r="B11" s="3"/>
      <c r="C11" s="3"/>
      <c r="D11" s="3"/>
      <c r="E11" s="3"/>
      <c r="F11" s="9" t="s">
        <v>139</v>
      </c>
      <c r="G11" s="41" t="s">
        <v>125</v>
      </c>
      <c r="H11" s="16">
        <v>687</v>
      </c>
      <c r="I11" s="15" t="s">
        <v>78</v>
      </c>
      <c r="J11" s="5">
        <v>41466</v>
      </c>
      <c r="K11" s="5">
        <v>41820</v>
      </c>
      <c r="L11" s="10">
        <f t="shared" ref="L11:L14" si="3">+(K11-J11)/365</f>
        <v>0.96986301369863015</v>
      </c>
      <c r="M11" s="10">
        <f t="shared" si="2"/>
        <v>0.96986301369863015</v>
      </c>
      <c r="N11" s="46">
        <v>691</v>
      </c>
    </row>
    <row r="12" spans="1:14" x14ac:dyDescent="0.35">
      <c r="A12" s="23"/>
      <c r="B12" s="3"/>
      <c r="C12" s="3"/>
      <c r="D12" s="3"/>
      <c r="E12" s="3"/>
      <c r="F12" s="9"/>
      <c r="G12" s="7"/>
      <c r="H12" s="16"/>
      <c r="I12" s="15" t="s">
        <v>78</v>
      </c>
      <c r="J12" s="5">
        <v>39584</v>
      </c>
      <c r="K12" s="5">
        <v>41465</v>
      </c>
      <c r="L12" s="10">
        <f t="shared" si="3"/>
        <v>5.1534246575342468</v>
      </c>
      <c r="M12" s="10">
        <f t="shared" si="2"/>
        <v>5.1534246575342468</v>
      </c>
      <c r="N12" s="46">
        <v>692</v>
      </c>
    </row>
    <row r="13" spans="1:14" x14ac:dyDescent="0.35">
      <c r="A13" s="23"/>
      <c r="B13" s="3"/>
      <c r="C13" s="3"/>
      <c r="D13" s="3"/>
      <c r="E13" s="3"/>
      <c r="F13" s="9"/>
      <c r="G13" s="7"/>
      <c r="H13" s="16"/>
      <c r="I13" s="15" t="s">
        <v>78</v>
      </c>
      <c r="J13" s="5">
        <v>39449</v>
      </c>
      <c r="K13" s="5">
        <v>39583</v>
      </c>
      <c r="L13" s="10">
        <f t="shared" si="3"/>
        <v>0.36712328767123287</v>
      </c>
      <c r="M13" s="10">
        <f t="shared" si="2"/>
        <v>0.36712328767123287</v>
      </c>
      <c r="N13" s="46">
        <v>693</v>
      </c>
    </row>
    <row r="14" spans="1:14" x14ac:dyDescent="0.35">
      <c r="A14" s="23"/>
      <c r="B14" s="3"/>
      <c r="C14" s="3"/>
      <c r="D14" s="3"/>
      <c r="E14" s="3"/>
      <c r="F14" s="9"/>
      <c r="G14" s="7"/>
      <c r="H14" s="16"/>
      <c r="I14" s="9" t="s">
        <v>79</v>
      </c>
      <c r="J14" s="5">
        <v>38243</v>
      </c>
      <c r="K14" s="5">
        <v>39447</v>
      </c>
      <c r="L14" s="10">
        <f t="shared" si="3"/>
        <v>3.2986301369863016</v>
      </c>
      <c r="M14" s="10">
        <f t="shared" si="2"/>
        <v>3.2986301369863016</v>
      </c>
      <c r="N14" s="46">
        <v>694</v>
      </c>
    </row>
    <row r="15" spans="1:14" x14ac:dyDescent="0.35">
      <c r="A15" s="23"/>
      <c r="B15" s="3"/>
      <c r="C15" s="3"/>
      <c r="D15" s="3"/>
      <c r="E15" s="3"/>
      <c r="F15" s="9"/>
      <c r="G15" s="7"/>
      <c r="H15" s="16"/>
      <c r="I15" s="9"/>
      <c r="J15" s="5"/>
      <c r="K15" s="5"/>
      <c r="L15" s="10"/>
      <c r="M15" s="10"/>
      <c r="N15" s="24"/>
    </row>
    <row r="16" spans="1:14" ht="28.5" customHeight="1" x14ac:dyDescent="0.35">
      <c r="A16" s="2"/>
      <c r="B16" s="6"/>
      <c r="C16" s="6"/>
      <c r="D16" s="6"/>
      <c r="E16" s="6"/>
      <c r="F16" s="6"/>
      <c r="G16" s="6"/>
      <c r="H16" s="6"/>
      <c r="I16" s="6"/>
      <c r="J16" s="6"/>
      <c r="K16" s="11" t="s">
        <v>11</v>
      </c>
      <c r="L16" s="12">
        <f>SUM(L8:L15)</f>
        <v>14.698630136986299</v>
      </c>
      <c r="M16" s="12">
        <f>SUM(M8:M15)</f>
        <v>14.698630136986299</v>
      </c>
      <c r="N16" s="6"/>
    </row>
    <row r="17" spans="6:13" ht="24.75" customHeight="1" x14ac:dyDescent="0.35">
      <c r="K17" s="13" t="s">
        <v>13</v>
      </c>
      <c r="L17" s="14">
        <v>10</v>
      </c>
      <c r="M17" s="14">
        <v>10</v>
      </c>
    </row>
    <row r="20" spans="6:13" x14ac:dyDescent="0.35">
      <c r="F20" s="25"/>
      <c r="G20" s="25"/>
      <c r="H20" s="25"/>
    </row>
    <row r="21" spans="6:13" x14ac:dyDescent="0.35">
      <c r="F21" s="25"/>
      <c r="G21" s="25"/>
      <c r="H21" s="25"/>
    </row>
    <row r="22" spans="6:13" x14ac:dyDescent="0.35">
      <c r="F22" s="25"/>
      <c r="G22" s="25"/>
      <c r="H22" s="25"/>
    </row>
    <row r="23" spans="6:13" x14ac:dyDescent="0.35">
      <c r="F23" s="25"/>
      <c r="G23" s="25"/>
      <c r="H23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A7" zoomScale="85" zoomScaleNormal="85" workbookViewId="0">
      <selection activeCell="N11" sqref="N11"/>
    </sheetView>
  </sheetViews>
  <sheetFormatPr baseColWidth="10" defaultColWidth="11.453125" defaultRowHeight="14.5" x14ac:dyDescent="0.35"/>
  <cols>
    <col min="1" max="1" width="4.6328125" customWidth="1"/>
    <col min="2" max="2" width="25.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9.1796875" customWidth="1"/>
    <col min="8" max="8" width="10" customWidth="1"/>
    <col min="9" max="9" width="20.6328125" customWidth="1"/>
    <col min="10" max="10" width="12.81640625" bestFit="1" customWidth="1"/>
    <col min="11" max="11" width="14" customWidth="1"/>
    <col min="12" max="13" width="13.6328125" customWidth="1"/>
    <col min="14" max="14" width="8.36328125" customWidth="1"/>
  </cols>
  <sheetData>
    <row r="1" spans="1:14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ht="15" thickBot="1" x14ac:dyDescent="0.4"/>
    <row r="4" spans="1:14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4" ht="85.25" customHeight="1" thickBot="1" x14ac:dyDescent="0.4">
      <c r="A5" s="74" t="s">
        <v>40</v>
      </c>
      <c r="B5" s="75"/>
      <c r="C5" s="89" t="s">
        <v>41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4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4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4" ht="58.5" thickBot="1" x14ac:dyDescent="0.4">
      <c r="A8" s="1">
        <v>1</v>
      </c>
      <c r="B8" s="57" t="s">
        <v>18</v>
      </c>
      <c r="C8" s="5">
        <v>36550</v>
      </c>
      <c r="D8" s="5">
        <v>38393</v>
      </c>
      <c r="E8" s="7">
        <v>82375</v>
      </c>
      <c r="F8" s="34" t="s">
        <v>143</v>
      </c>
      <c r="G8" s="41" t="s">
        <v>117</v>
      </c>
      <c r="H8" s="16">
        <v>708</v>
      </c>
      <c r="I8" s="15" t="s">
        <v>80</v>
      </c>
      <c r="J8" s="5">
        <v>43255</v>
      </c>
      <c r="K8" s="5">
        <v>44883</v>
      </c>
      <c r="L8" s="10">
        <f t="shared" ref="L8" si="0">+(K8-J8)/365</f>
        <v>4.4602739726027396</v>
      </c>
      <c r="M8" s="10">
        <f t="shared" ref="M8:M10" si="1">+L8</f>
        <v>4.4602739726027396</v>
      </c>
      <c r="N8" s="46">
        <v>717</v>
      </c>
    </row>
    <row r="9" spans="1:14" ht="84" customHeight="1" x14ac:dyDescent="0.35">
      <c r="A9" s="1"/>
      <c r="B9" s="3">
        <v>696</v>
      </c>
      <c r="C9" s="3">
        <v>703</v>
      </c>
      <c r="D9" s="3">
        <v>705</v>
      </c>
      <c r="E9" s="3">
        <v>707</v>
      </c>
      <c r="F9" s="29" t="s">
        <v>144</v>
      </c>
      <c r="G9" s="34" t="s">
        <v>122</v>
      </c>
      <c r="H9" s="16">
        <v>710</v>
      </c>
      <c r="I9" s="15" t="s">
        <v>162</v>
      </c>
      <c r="J9" s="5">
        <v>42661</v>
      </c>
      <c r="K9" s="5">
        <v>43150</v>
      </c>
      <c r="L9" s="10">
        <f>+(K9-J9)/365</f>
        <v>1.3397260273972602</v>
      </c>
      <c r="M9" s="10">
        <f t="shared" si="1"/>
        <v>1.3397260273972602</v>
      </c>
      <c r="N9" s="46">
        <v>718</v>
      </c>
    </row>
    <row r="10" spans="1:14" ht="58" x14ac:dyDescent="0.35">
      <c r="A10" s="23"/>
      <c r="B10" s="4"/>
      <c r="C10" s="4"/>
      <c r="D10" s="4"/>
      <c r="E10" s="4"/>
      <c r="F10" s="9" t="s">
        <v>145</v>
      </c>
      <c r="G10" s="34" t="s">
        <v>120</v>
      </c>
      <c r="H10" s="16">
        <v>712</v>
      </c>
      <c r="I10" s="58" t="s">
        <v>81</v>
      </c>
      <c r="J10" s="59">
        <v>41487</v>
      </c>
      <c r="K10" s="59">
        <v>42660</v>
      </c>
      <c r="L10" s="10">
        <f>+(K10-J10)/365</f>
        <v>3.2136986301369861</v>
      </c>
      <c r="M10" s="10">
        <f t="shared" si="1"/>
        <v>3.2136986301369861</v>
      </c>
      <c r="N10" s="46">
        <v>719</v>
      </c>
    </row>
    <row r="11" spans="1:14" ht="67.25" customHeight="1" x14ac:dyDescent="0.35">
      <c r="A11" s="23"/>
      <c r="B11" s="3"/>
      <c r="C11" s="3"/>
      <c r="D11" s="3"/>
      <c r="E11" s="3"/>
      <c r="F11" s="9" t="s">
        <v>146</v>
      </c>
      <c r="G11" s="7" t="s">
        <v>128</v>
      </c>
      <c r="H11" s="16">
        <v>714</v>
      </c>
      <c r="I11" s="58" t="s">
        <v>81</v>
      </c>
      <c r="J11" s="59">
        <v>40301</v>
      </c>
      <c r="K11" s="59">
        <v>41486</v>
      </c>
      <c r="L11" s="10">
        <f t="shared" ref="L11:L13" si="2">+(K11-J11)/365</f>
        <v>3.2465753424657535</v>
      </c>
      <c r="M11" s="10">
        <f t="shared" ref="M11:M13" si="3">+L11</f>
        <v>3.2465753424657535</v>
      </c>
      <c r="N11" s="46">
        <v>732</v>
      </c>
    </row>
    <row r="12" spans="1:14" ht="77.400000000000006" customHeight="1" x14ac:dyDescent="0.35">
      <c r="A12" s="23"/>
      <c r="B12" s="3"/>
      <c r="C12" s="3"/>
      <c r="D12" s="3"/>
      <c r="E12" s="3"/>
      <c r="F12" s="9" t="s">
        <v>147</v>
      </c>
      <c r="G12" s="7" t="s">
        <v>129</v>
      </c>
      <c r="H12" s="16">
        <v>715</v>
      </c>
      <c r="I12" s="58" t="s">
        <v>81</v>
      </c>
      <c r="J12" s="59">
        <v>39300</v>
      </c>
      <c r="K12" s="59">
        <v>40298</v>
      </c>
      <c r="L12" s="10">
        <f t="shared" ref="L12" si="4">+(K12-J12)/365</f>
        <v>2.7342465753424658</v>
      </c>
      <c r="M12" s="10">
        <f t="shared" ref="M12" si="5">+L12</f>
        <v>2.7342465753424658</v>
      </c>
      <c r="N12" s="46">
        <v>744</v>
      </c>
    </row>
    <row r="13" spans="1:14" ht="58" x14ac:dyDescent="0.35">
      <c r="A13" s="23"/>
      <c r="B13" s="3"/>
      <c r="C13" s="3"/>
      <c r="D13" s="3"/>
      <c r="E13" s="3"/>
      <c r="F13" s="9" t="s">
        <v>148</v>
      </c>
      <c r="G13" s="7" t="s">
        <v>130</v>
      </c>
      <c r="H13" s="16">
        <v>716</v>
      </c>
      <c r="I13" s="58" t="s">
        <v>149</v>
      </c>
      <c r="J13" s="59">
        <v>38961</v>
      </c>
      <c r="K13" s="59">
        <v>39233</v>
      </c>
      <c r="L13" s="10">
        <f t="shared" si="2"/>
        <v>0.74520547945205484</v>
      </c>
      <c r="M13" s="10">
        <f t="shared" si="3"/>
        <v>0.74520547945205484</v>
      </c>
      <c r="N13" s="46">
        <v>756</v>
      </c>
    </row>
    <row r="14" spans="1:14" ht="29" x14ac:dyDescent="0.35">
      <c r="A14" s="23"/>
      <c r="B14" s="3"/>
      <c r="C14" s="3"/>
      <c r="D14" s="3"/>
      <c r="E14" s="3"/>
      <c r="F14" s="9"/>
      <c r="G14" s="7"/>
      <c r="H14" s="16"/>
      <c r="I14" s="58" t="s">
        <v>150</v>
      </c>
      <c r="J14" s="59">
        <v>36708</v>
      </c>
      <c r="K14" s="59">
        <v>36921</v>
      </c>
      <c r="L14" s="10">
        <f t="shared" ref="L14:L15" si="6">+(K14-J14)/365</f>
        <v>0.58356164383561648</v>
      </c>
      <c r="M14" s="10">
        <f t="shared" ref="M14:M15" si="7">+L14</f>
        <v>0.58356164383561648</v>
      </c>
      <c r="N14" s="46">
        <v>757</v>
      </c>
    </row>
    <row r="15" spans="1:14" ht="42.65" customHeight="1" x14ac:dyDescent="0.35">
      <c r="A15" s="23"/>
      <c r="B15" s="3"/>
      <c r="C15" s="3"/>
      <c r="D15" s="3"/>
      <c r="E15" s="3"/>
      <c r="F15" s="9"/>
      <c r="G15" s="7"/>
      <c r="H15" s="16"/>
      <c r="I15" s="9" t="s">
        <v>151</v>
      </c>
      <c r="J15" s="5">
        <v>36557</v>
      </c>
      <c r="K15" s="5">
        <v>36678</v>
      </c>
      <c r="L15" s="10">
        <f t="shared" si="6"/>
        <v>0.33150684931506852</v>
      </c>
      <c r="M15" s="10">
        <f t="shared" si="7"/>
        <v>0.33150684931506852</v>
      </c>
      <c r="N15" s="46">
        <v>758</v>
      </c>
    </row>
    <row r="16" spans="1:14" x14ac:dyDescent="0.35">
      <c r="A16" s="23"/>
      <c r="B16" s="3"/>
      <c r="C16" s="3"/>
      <c r="D16" s="3"/>
      <c r="E16" s="3"/>
      <c r="F16" s="9"/>
      <c r="G16" s="7"/>
      <c r="H16" s="16"/>
      <c r="I16" s="9"/>
      <c r="J16" s="5"/>
      <c r="K16" s="5"/>
      <c r="L16" s="10"/>
      <c r="M16" s="10"/>
      <c r="N16" s="24"/>
    </row>
    <row r="17" spans="1:14" ht="28.5" customHeight="1" x14ac:dyDescent="0.35">
      <c r="A17" s="2"/>
      <c r="B17" s="6"/>
      <c r="C17" s="6"/>
      <c r="D17" s="6"/>
      <c r="E17" s="6"/>
      <c r="F17" s="6"/>
      <c r="G17" s="6"/>
      <c r="H17" s="6"/>
      <c r="I17" s="6"/>
      <c r="J17" s="6"/>
      <c r="K17" s="11" t="s">
        <v>11</v>
      </c>
      <c r="L17" s="12">
        <f>SUM(L8:L16)</f>
        <v>16.654794520547945</v>
      </c>
      <c r="M17" s="12">
        <f>SUM(M8:M16)</f>
        <v>16.654794520547945</v>
      </c>
      <c r="N17" s="6"/>
    </row>
    <row r="18" spans="1:14" ht="24.75" customHeight="1" x14ac:dyDescent="0.35">
      <c r="K18" s="13" t="s">
        <v>13</v>
      </c>
      <c r="L18" s="14">
        <v>10</v>
      </c>
      <c r="M18" s="14">
        <v>10</v>
      </c>
    </row>
    <row r="21" spans="1:14" x14ac:dyDescent="0.35">
      <c r="F21" s="25"/>
      <c r="G21" s="25"/>
      <c r="H21" s="25"/>
    </row>
    <row r="22" spans="1:14" x14ac:dyDescent="0.35">
      <c r="F22" s="25"/>
      <c r="G22" s="25"/>
      <c r="H22" s="25"/>
    </row>
    <row r="23" spans="1:14" x14ac:dyDescent="0.35">
      <c r="F23" s="25"/>
      <c r="G23" s="25"/>
      <c r="H23" s="25"/>
    </row>
    <row r="24" spans="1:14" x14ac:dyDescent="0.35">
      <c r="F24" s="25"/>
      <c r="G24" s="25"/>
      <c r="H24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C1" zoomScaleNormal="100" workbookViewId="0">
      <selection activeCell="F13" sqref="A13:XFD13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8.6328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2.90625" customWidth="1"/>
    <col min="15" max="15" width="34" customWidth="1"/>
  </cols>
  <sheetData>
    <row r="1" spans="1:15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5" ht="15" thickBot="1" x14ac:dyDescent="0.4"/>
    <row r="4" spans="1:15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5" ht="107.4" customHeight="1" thickBot="1" x14ac:dyDescent="0.4">
      <c r="A5" s="74" t="s">
        <v>40</v>
      </c>
      <c r="B5" s="75"/>
      <c r="C5" s="89" t="s">
        <v>42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5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5" ht="58.5" thickBot="1" x14ac:dyDescent="0.4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</v>
      </c>
    </row>
    <row r="8" spans="1:15" ht="133.25" customHeight="1" thickBot="1" x14ac:dyDescent="0.4">
      <c r="A8" s="1">
        <v>1</v>
      </c>
      <c r="B8" s="35" t="s">
        <v>82</v>
      </c>
      <c r="C8" s="5">
        <v>36794</v>
      </c>
      <c r="D8" s="5">
        <v>36970</v>
      </c>
      <c r="E8" s="7">
        <v>88625</v>
      </c>
      <c r="F8" s="34" t="s">
        <v>83</v>
      </c>
      <c r="G8" s="41" t="s">
        <v>117</v>
      </c>
      <c r="H8" s="16">
        <v>768</v>
      </c>
      <c r="I8" s="15" t="s">
        <v>88</v>
      </c>
      <c r="J8" s="36"/>
      <c r="K8" s="37"/>
      <c r="L8" s="10">
        <f t="shared" ref="L8" si="0">+(K8-J8)/365</f>
        <v>0</v>
      </c>
      <c r="M8" s="10">
        <f t="shared" ref="M8:M10" si="1">+L8</f>
        <v>0</v>
      </c>
      <c r="N8" s="46">
        <v>774</v>
      </c>
      <c r="O8" s="52" t="s">
        <v>127</v>
      </c>
    </row>
    <row r="9" spans="1:15" ht="43.5" x14ac:dyDescent="0.35">
      <c r="A9" s="1"/>
      <c r="B9" s="3">
        <v>760</v>
      </c>
      <c r="C9" s="3">
        <v>763</v>
      </c>
      <c r="D9" s="3">
        <v>765</v>
      </c>
      <c r="E9" s="3">
        <v>767</v>
      </c>
      <c r="F9" s="29" t="s">
        <v>84</v>
      </c>
      <c r="G9" s="7" t="s">
        <v>152</v>
      </c>
      <c r="H9" s="16">
        <v>770</v>
      </c>
      <c r="I9" s="15" t="s">
        <v>77</v>
      </c>
      <c r="J9" s="5">
        <v>42745</v>
      </c>
      <c r="K9" s="5">
        <v>42830</v>
      </c>
      <c r="L9" s="10">
        <f>+(K9-J9)/365</f>
        <v>0.23287671232876711</v>
      </c>
      <c r="M9" s="10">
        <f t="shared" si="1"/>
        <v>0.23287671232876711</v>
      </c>
      <c r="N9" s="47">
        <v>775</v>
      </c>
      <c r="O9" s="28"/>
    </row>
    <row r="10" spans="1:15" ht="43.5" x14ac:dyDescent="0.35">
      <c r="A10" s="23"/>
      <c r="B10" s="4"/>
      <c r="C10" s="4"/>
      <c r="D10" s="4"/>
      <c r="E10" s="4"/>
      <c r="F10" s="9" t="s">
        <v>85</v>
      </c>
      <c r="G10" s="7" t="s">
        <v>152</v>
      </c>
      <c r="H10" s="16">
        <v>771</v>
      </c>
      <c r="I10" s="15" t="s">
        <v>67</v>
      </c>
      <c r="J10" s="5">
        <v>38110</v>
      </c>
      <c r="K10" s="5">
        <v>42150</v>
      </c>
      <c r="L10" s="10">
        <f>+(K10-J10)/365</f>
        <v>11.068493150684931</v>
      </c>
      <c r="M10" s="10">
        <f t="shared" si="1"/>
        <v>11.068493150684931</v>
      </c>
      <c r="N10" s="48">
        <v>776</v>
      </c>
      <c r="O10" s="28"/>
    </row>
    <row r="11" spans="1:15" ht="43.5" x14ac:dyDescent="0.35">
      <c r="A11" s="23"/>
      <c r="B11" s="3"/>
      <c r="C11" s="3"/>
      <c r="D11" s="3"/>
      <c r="E11" s="3"/>
      <c r="F11" s="9" t="s">
        <v>86</v>
      </c>
      <c r="G11" s="7" t="s">
        <v>152</v>
      </c>
      <c r="H11" s="16">
        <v>772</v>
      </c>
      <c r="I11" s="9"/>
      <c r="J11" s="5"/>
      <c r="K11" s="5"/>
      <c r="L11" s="10"/>
      <c r="M11" s="10"/>
      <c r="N11" s="48"/>
      <c r="O11" s="28"/>
    </row>
    <row r="12" spans="1:15" ht="72.5" x14ac:dyDescent="0.35">
      <c r="A12" s="23"/>
      <c r="B12" s="3"/>
      <c r="C12" s="3"/>
      <c r="D12" s="3"/>
      <c r="E12" s="3"/>
      <c r="F12" s="9" t="s">
        <v>87</v>
      </c>
      <c r="G12" s="7" t="s">
        <v>130</v>
      </c>
      <c r="H12" s="16">
        <v>773</v>
      </c>
      <c r="I12" s="9"/>
      <c r="J12" s="5"/>
      <c r="K12" s="5"/>
      <c r="L12" s="10"/>
      <c r="M12" s="10"/>
      <c r="N12" s="48"/>
      <c r="O12" s="28"/>
    </row>
    <row r="13" spans="1:15" x14ac:dyDescent="0.35">
      <c r="A13" s="23"/>
      <c r="B13" s="3"/>
      <c r="C13" s="3"/>
      <c r="D13" s="3"/>
      <c r="E13" s="3"/>
      <c r="F13" s="9"/>
      <c r="G13" s="7"/>
      <c r="H13" s="16"/>
      <c r="I13" s="9"/>
      <c r="J13" s="5"/>
      <c r="K13" s="5"/>
      <c r="L13" s="10"/>
      <c r="M13" s="10"/>
      <c r="N13" s="24"/>
      <c r="O13" s="28"/>
    </row>
    <row r="14" spans="1:15" ht="28.5" customHeight="1" x14ac:dyDescent="0.35">
      <c r="A14" s="2"/>
      <c r="B14" s="6"/>
      <c r="C14" s="6"/>
      <c r="D14" s="6"/>
      <c r="E14" s="6"/>
      <c r="F14" s="6"/>
      <c r="G14" s="6"/>
      <c r="H14" s="6"/>
      <c r="I14" s="6"/>
      <c r="J14" s="6"/>
      <c r="K14" s="11" t="s">
        <v>11</v>
      </c>
      <c r="L14" s="12">
        <f>SUM(L8:L13)</f>
        <v>11.301369863013699</v>
      </c>
      <c r="M14" s="12">
        <f>SUM(M8:M13)</f>
        <v>11.301369863013699</v>
      </c>
      <c r="N14" s="6"/>
      <c r="O14" s="28"/>
    </row>
    <row r="15" spans="1:15" ht="24.75" customHeight="1" x14ac:dyDescent="0.35">
      <c r="K15" s="13" t="s">
        <v>13</v>
      </c>
      <c r="L15" s="14">
        <v>10</v>
      </c>
      <c r="M15" s="14">
        <v>10</v>
      </c>
      <c r="O15" s="28"/>
    </row>
    <row r="16" spans="1:15" x14ac:dyDescent="0.35">
      <c r="O16" s="28"/>
    </row>
    <row r="18" spans="6:8" x14ac:dyDescent="0.35">
      <c r="F18" s="25"/>
      <c r="G18" s="25"/>
      <c r="H18" s="25"/>
    </row>
    <row r="19" spans="6:8" x14ac:dyDescent="0.35">
      <c r="F19" s="25"/>
      <c r="G19" s="25"/>
      <c r="H19" s="25"/>
    </row>
    <row r="20" spans="6:8" x14ac:dyDescent="0.35">
      <c r="F20" s="25"/>
      <c r="G20" s="25"/>
      <c r="H20" s="25"/>
    </row>
    <row r="21" spans="6:8" x14ac:dyDescent="0.35">
      <c r="F21" s="25"/>
      <c r="G21" s="25"/>
      <c r="H21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E4" workbookViewId="0">
      <selection activeCell="O29" sqref="O29"/>
    </sheetView>
  </sheetViews>
  <sheetFormatPr baseColWidth="10" defaultColWidth="11.453125" defaultRowHeight="14.5" x14ac:dyDescent="0.35"/>
  <cols>
    <col min="1" max="1" width="4.6328125" customWidth="1"/>
    <col min="2" max="2" width="28.36328125" customWidth="1"/>
    <col min="3" max="3" width="15.453125" customWidth="1"/>
    <col min="4" max="4" width="14.6328125" customWidth="1"/>
    <col min="5" max="5" width="13.36328125" bestFit="1" customWidth="1"/>
    <col min="6" max="6" width="35.08984375" customWidth="1"/>
    <col min="7" max="7" width="16.54296875" customWidth="1"/>
    <col min="8" max="8" width="9.6328125" customWidth="1"/>
    <col min="9" max="9" width="32.90625" customWidth="1"/>
    <col min="10" max="10" width="16.08984375" customWidth="1"/>
    <col min="11" max="11" width="13.90625" customWidth="1"/>
    <col min="12" max="13" width="13.6328125" customWidth="1"/>
    <col min="14" max="14" width="10" customWidth="1"/>
    <col min="15" max="15" width="14.453125" customWidth="1"/>
  </cols>
  <sheetData>
    <row r="1" spans="1:15" ht="23.5" x14ac:dyDescent="0.55000000000000004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5" ht="15" thickBot="1" x14ac:dyDescent="0.4"/>
    <row r="4" spans="1:15" ht="21.75" customHeight="1" thickBot="1" x14ac:dyDescent="0.4">
      <c r="A4" s="84" t="s">
        <v>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1:15" ht="107.4" customHeight="1" thickBot="1" x14ac:dyDescent="0.4">
      <c r="A5" s="67" t="s">
        <v>45</v>
      </c>
      <c r="B5" s="68"/>
      <c r="C5" s="89" t="s">
        <v>46</v>
      </c>
      <c r="D5" s="90"/>
      <c r="E5" s="90"/>
      <c r="F5" s="90"/>
      <c r="G5" s="90"/>
      <c r="H5" s="90"/>
      <c r="I5" s="91"/>
      <c r="J5" s="91"/>
      <c r="K5" s="91"/>
      <c r="L5" s="91"/>
      <c r="M5" s="91"/>
      <c r="N5" s="92"/>
    </row>
    <row r="6" spans="1:15" ht="27.75" customHeight="1" thickBot="1" x14ac:dyDescent="0.4">
      <c r="A6" s="93" t="s">
        <v>9</v>
      </c>
      <c r="B6" s="94"/>
      <c r="C6" s="94"/>
      <c r="D6" s="94"/>
      <c r="E6" s="94"/>
      <c r="F6" s="94"/>
      <c r="G6" s="94"/>
      <c r="H6" s="95"/>
      <c r="I6" s="96" t="s">
        <v>10</v>
      </c>
      <c r="J6" s="97"/>
      <c r="K6" s="97"/>
      <c r="L6" s="97"/>
      <c r="M6" s="97"/>
      <c r="N6" s="98"/>
    </row>
    <row r="7" spans="1:15" ht="58" x14ac:dyDescent="0.35">
      <c r="A7" s="17" t="s">
        <v>4</v>
      </c>
      <c r="B7" s="18" t="s">
        <v>5</v>
      </c>
      <c r="C7" s="22" t="s">
        <v>17</v>
      </c>
      <c r="D7" s="21" t="s">
        <v>15</v>
      </c>
      <c r="E7" s="21" t="s">
        <v>16</v>
      </c>
      <c r="F7" s="18" t="s">
        <v>7</v>
      </c>
      <c r="G7" s="18" t="s">
        <v>8</v>
      </c>
      <c r="H7" s="19" t="s">
        <v>140</v>
      </c>
      <c r="I7" s="20" t="s">
        <v>6</v>
      </c>
      <c r="J7" s="18" t="s">
        <v>0</v>
      </c>
      <c r="K7" s="18" t="s">
        <v>1</v>
      </c>
      <c r="L7" s="18" t="s">
        <v>3</v>
      </c>
      <c r="M7" s="18" t="s">
        <v>2</v>
      </c>
      <c r="N7" s="19" t="s">
        <v>140</v>
      </c>
    </row>
    <row r="8" spans="1:15" ht="68.400000000000006" customHeight="1" x14ac:dyDescent="0.35">
      <c r="A8" s="1">
        <v>1</v>
      </c>
      <c r="B8" s="35" t="s">
        <v>60</v>
      </c>
      <c r="C8" s="5">
        <v>34260</v>
      </c>
      <c r="D8" s="5">
        <v>34857</v>
      </c>
      <c r="E8" s="7">
        <v>48423</v>
      </c>
      <c r="F8" s="34" t="s">
        <v>89</v>
      </c>
      <c r="G8" s="41" t="s">
        <v>156</v>
      </c>
      <c r="H8" s="16">
        <v>790</v>
      </c>
      <c r="I8" s="15" t="s">
        <v>90</v>
      </c>
      <c r="J8" s="5">
        <v>44713</v>
      </c>
      <c r="K8" s="5">
        <v>44804</v>
      </c>
      <c r="L8" s="10">
        <f t="shared" ref="L8" si="0">+(K8-J8)/365</f>
        <v>0.24931506849315069</v>
      </c>
      <c r="M8" s="10">
        <f t="shared" ref="M8:M12" si="1">+L8</f>
        <v>0.24931506849315069</v>
      </c>
      <c r="N8" s="48">
        <v>792</v>
      </c>
      <c r="O8" s="28"/>
    </row>
    <row r="9" spans="1:15" x14ac:dyDescent="0.35">
      <c r="A9" s="1"/>
      <c r="B9" s="3">
        <v>778</v>
      </c>
      <c r="C9" s="3">
        <v>782</v>
      </c>
      <c r="D9" s="3">
        <v>784</v>
      </c>
      <c r="E9" s="3">
        <v>786</v>
      </c>
      <c r="F9" s="29"/>
      <c r="G9" s="7"/>
      <c r="H9" s="16"/>
      <c r="I9" s="15" t="s">
        <v>21</v>
      </c>
      <c r="J9" s="5">
        <v>41688</v>
      </c>
      <c r="K9" s="5">
        <v>41837</v>
      </c>
      <c r="L9" s="10">
        <f>+(K9-J9)/365</f>
        <v>0.40821917808219177</v>
      </c>
      <c r="M9" s="10">
        <f t="shared" si="1"/>
        <v>0.40821917808219177</v>
      </c>
      <c r="N9" s="48">
        <v>793</v>
      </c>
      <c r="O9" s="28"/>
    </row>
    <row r="10" spans="1:15" x14ac:dyDescent="0.35">
      <c r="A10" s="23"/>
      <c r="B10" s="4"/>
      <c r="C10" s="4"/>
      <c r="D10" s="4"/>
      <c r="E10" s="4"/>
      <c r="F10" s="9"/>
      <c r="G10" s="7"/>
      <c r="H10" s="16"/>
      <c r="I10" s="15" t="s">
        <v>91</v>
      </c>
      <c r="J10" s="5">
        <v>40575</v>
      </c>
      <c r="K10" s="5">
        <v>41639</v>
      </c>
      <c r="L10" s="10">
        <f>+(K10-J10)/365</f>
        <v>2.9150684931506849</v>
      </c>
      <c r="M10" s="10">
        <f t="shared" si="1"/>
        <v>2.9150684931506849</v>
      </c>
      <c r="N10" s="48">
        <v>794</v>
      </c>
      <c r="O10" s="28"/>
    </row>
    <row r="11" spans="1:15" x14ac:dyDescent="0.35">
      <c r="A11" s="23"/>
      <c r="B11" s="3"/>
      <c r="C11" s="3"/>
      <c r="D11" s="3"/>
      <c r="E11" s="3"/>
      <c r="F11" s="9"/>
      <c r="G11" s="7"/>
      <c r="H11" s="16"/>
      <c r="I11" s="15" t="s">
        <v>91</v>
      </c>
      <c r="J11" s="5">
        <v>40183</v>
      </c>
      <c r="K11" s="5">
        <v>40553</v>
      </c>
      <c r="L11" s="10">
        <f>+(K11-J11)/365</f>
        <v>1.0136986301369864</v>
      </c>
      <c r="M11" s="10">
        <f t="shared" ref="M11" si="2">+L11</f>
        <v>1.0136986301369864</v>
      </c>
      <c r="N11" s="48">
        <v>795</v>
      </c>
      <c r="O11" s="28"/>
    </row>
    <row r="12" spans="1:15" x14ac:dyDescent="0.35">
      <c r="A12" s="23"/>
      <c r="B12" s="3"/>
      <c r="C12" s="3"/>
      <c r="D12" s="3"/>
      <c r="E12" s="3"/>
      <c r="F12" s="9"/>
      <c r="G12" s="7"/>
      <c r="H12" s="16"/>
      <c r="I12" s="9" t="s">
        <v>22</v>
      </c>
      <c r="J12" s="5">
        <v>38718</v>
      </c>
      <c r="K12" s="5">
        <v>39447</v>
      </c>
      <c r="L12" s="10">
        <f>+(K12-J12)/365</f>
        <v>1.9972602739726026</v>
      </c>
      <c r="M12" s="10">
        <f t="shared" si="1"/>
        <v>1.9972602739726026</v>
      </c>
      <c r="N12" s="48">
        <v>796</v>
      </c>
      <c r="O12" s="28"/>
    </row>
    <row r="13" spans="1:15" x14ac:dyDescent="0.35">
      <c r="A13" s="23"/>
      <c r="B13" s="3"/>
      <c r="C13" s="3"/>
      <c r="D13" s="3"/>
      <c r="E13" s="3"/>
      <c r="F13" s="9"/>
      <c r="G13" s="7"/>
      <c r="H13" s="16"/>
      <c r="I13" s="9" t="s">
        <v>22</v>
      </c>
      <c r="J13" s="5">
        <v>39504</v>
      </c>
      <c r="K13" s="5">
        <v>40178</v>
      </c>
      <c r="L13" s="10">
        <f t="shared" ref="L13:L15" si="3">+(K13-J13)/365</f>
        <v>1.8465753424657534</v>
      </c>
      <c r="M13" s="10">
        <f t="shared" ref="M13:M15" si="4">+L13</f>
        <v>1.8465753424657534</v>
      </c>
      <c r="N13" s="48">
        <v>796</v>
      </c>
      <c r="O13" s="28"/>
    </row>
    <row r="14" spans="1:15" x14ac:dyDescent="0.35">
      <c r="A14" s="23"/>
      <c r="B14" s="3"/>
      <c r="C14" s="3"/>
      <c r="D14" s="3"/>
      <c r="E14" s="3"/>
      <c r="F14" s="9"/>
      <c r="G14" s="7"/>
      <c r="H14" s="16"/>
      <c r="I14" s="9" t="s">
        <v>92</v>
      </c>
      <c r="J14" s="5">
        <v>37991</v>
      </c>
      <c r="K14" s="5">
        <v>38716</v>
      </c>
      <c r="L14" s="10">
        <f t="shared" si="3"/>
        <v>1.9863013698630136</v>
      </c>
      <c r="M14" s="10">
        <f t="shared" si="4"/>
        <v>1.9863013698630136</v>
      </c>
      <c r="N14" s="48">
        <v>797</v>
      </c>
      <c r="O14" s="28"/>
    </row>
    <row r="15" spans="1:15" x14ac:dyDescent="0.35">
      <c r="A15" s="23"/>
      <c r="B15" s="3"/>
      <c r="C15" s="3"/>
      <c r="D15" s="3"/>
      <c r="E15" s="3"/>
      <c r="F15" s="9"/>
      <c r="G15" s="7"/>
      <c r="H15" s="16"/>
      <c r="I15" s="9" t="s">
        <v>69</v>
      </c>
      <c r="J15" s="5">
        <v>35957</v>
      </c>
      <c r="K15" s="5">
        <v>36494</v>
      </c>
      <c r="L15" s="10">
        <f t="shared" si="3"/>
        <v>1.4712328767123288</v>
      </c>
      <c r="M15" s="10">
        <f t="shared" si="4"/>
        <v>1.4712328767123288</v>
      </c>
      <c r="N15" s="48">
        <v>798</v>
      </c>
      <c r="O15" s="28"/>
    </row>
    <row r="16" spans="1:15" x14ac:dyDescent="0.35">
      <c r="A16" s="23"/>
      <c r="B16" s="3"/>
      <c r="C16" s="3"/>
      <c r="D16" s="3"/>
      <c r="E16" s="3"/>
      <c r="F16" s="9"/>
      <c r="G16" s="7"/>
      <c r="H16" s="16"/>
      <c r="I16" s="9"/>
      <c r="J16" s="5"/>
      <c r="K16" s="5"/>
      <c r="L16" s="10"/>
      <c r="M16" s="10"/>
      <c r="N16" s="48"/>
      <c r="O16" s="28"/>
    </row>
    <row r="17" spans="1:15" x14ac:dyDescent="0.35">
      <c r="A17" s="23"/>
      <c r="B17" s="3"/>
      <c r="C17" s="3"/>
      <c r="D17" s="3"/>
      <c r="E17" s="3"/>
      <c r="F17" s="9"/>
      <c r="G17" s="7"/>
      <c r="H17" s="16"/>
      <c r="I17" s="9"/>
      <c r="J17" s="5"/>
      <c r="K17" s="5"/>
      <c r="L17" s="10"/>
      <c r="M17" s="10"/>
      <c r="N17" s="24"/>
      <c r="O17" s="28"/>
    </row>
    <row r="18" spans="1:15" x14ac:dyDescent="0.35">
      <c r="A18" s="23"/>
      <c r="B18" s="3"/>
      <c r="C18" s="3"/>
      <c r="D18" s="3"/>
      <c r="E18" s="3"/>
      <c r="F18" s="9"/>
      <c r="G18" s="7"/>
      <c r="H18" s="16"/>
      <c r="I18" s="9"/>
      <c r="J18" s="5"/>
      <c r="K18" s="5"/>
      <c r="L18" s="10"/>
      <c r="M18" s="10"/>
      <c r="N18" s="24"/>
      <c r="O18" s="28"/>
    </row>
    <row r="19" spans="1:15" ht="28.5" customHeight="1" x14ac:dyDescent="0.35">
      <c r="A19" s="2"/>
      <c r="B19" s="6"/>
      <c r="C19" s="6"/>
      <c r="D19" s="6"/>
      <c r="E19" s="6"/>
      <c r="F19" s="6"/>
      <c r="G19" s="6"/>
      <c r="H19" s="6"/>
      <c r="I19" s="6"/>
      <c r="J19" s="6"/>
      <c r="K19" s="11" t="s">
        <v>11</v>
      </c>
      <c r="L19" s="12">
        <f>SUM(L8:L18)</f>
        <v>11.887671232876713</v>
      </c>
      <c r="M19" s="12">
        <f>SUM(M8:M18)</f>
        <v>11.887671232876713</v>
      </c>
      <c r="N19" s="6"/>
      <c r="O19" s="28"/>
    </row>
    <row r="20" spans="1:15" ht="24.75" customHeight="1" x14ac:dyDescent="0.35">
      <c r="K20" s="13" t="s">
        <v>13</v>
      </c>
      <c r="L20" s="14">
        <v>10</v>
      </c>
      <c r="M20" s="14">
        <v>10</v>
      </c>
      <c r="O20" s="28"/>
    </row>
    <row r="21" spans="1:15" x14ac:dyDescent="0.35">
      <c r="O21" s="28"/>
    </row>
    <row r="23" spans="1:15" x14ac:dyDescent="0.35">
      <c r="F23" s="25"/>
      <c r="G23" s="25"/>
      <c r="H23" s="25"/>
    </row>
    <row r="24" spans="1:15" x14ac:dyDescent="0.35">
      <c r="F24" s="25"/>
      <c r="G24" s="25"/>
      <c r="H24" s="25"/>
    </row>
    <row r="25" spans="1:15" x14ac:dyDescent="0.35">
      <c r="F25" s="25"/>
      <c r="G25" s="25"/>
      <c r="H25" s="25"/>
    </row>
    <row r="26" spans="1:15" x14ac:dyDescent="0.35">
      <c r="F26" s="25"/>
      <c r="G26" s="25"/>
      <c r="H26" s="2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H4ZUARPRAJFR-49-8257</_dlc_DocId>
    <_dlc_DocIdUrl xmlns="c9af1732-5c4a-47a8-8a40-65a3d58cbfeb">
      <Url>http://portal/seccion/centro_documental/_layouts/15/DocIdRedir.aspx?ID=H4ZUARPRAJFR-49-8257</Url>
      <Description>H4ZUARPRAJFR-49-8257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28C372-8A8A-416B-BD1F-5064652B298F}"/>
</file>

<file path=customXml/itemProps2.xml><?xml version="1.0" encoding="utf-8"?>
<ds:datastoreItem xmlns:ds="http://schemas.openxmlformats.org/officeDocument/2006/customXml" ds:itemID="{BDE8D3A8-6F63-4DAA-92CF-2A0E36731325}"/>
</file>

<file path=customXml/itemProps3.xml><?xml version="1.0" encoding="utf-8"?>
<ds:datastoreItem xmlns:ds="http://schemas.openxmlformats.org/officeDocument/2006/customXml" ds:itemID="{64B117CD-1A1E-4C46-B355-C9621F735393}"/>
</file>

<file path=customXml/itemProps4.xml><?xml version="1.0" encoding="utf-8"?>
<ds:datastoreItem xmlns:ds="http://schemas.openxmlformats.org/officeDocument/2006/customXml" ds:itemID="{48845120-3414-4827-B39B-73F690F72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Cuadro General</vt:lpstr>
      <vt:lpstr>DUQUE</vt:lpstr>
      <vt:lpstr>AYALA</vt:lpstr>
      <vt:lpstr>RAMOS</vt:lpstr>
      <vt:lpstr>HUAYAMA</vt:lpstr>
      <vt:lpstr>SUYON</vt:lpstr>
      <vt:lpstr>SIHUAY</vt:lpstr>
      <vt:lpstr>ARANDA</vt:lpstr>
      <vt:lpstr>PRADO</vt:lpstr>
      <vt:lpstr>CALLE</vt:lpstr>
      <vt:lpstr>DELGADO</vt:lpstr>
      <vt:lpstr>LA TORRE</vt:lpstr>
      <vt:lpstr>TRIGUERO</vt:lpstr>
      <vt:lpstr>GORRITTI</vt:lpstr>
      <vt:lpstr>CUEVA</vt:lpstr>
      <vt:lpstr>RODRIGUEZ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cp:lastPrinted>2023-06-02T15:45:36Z</cp:lastPrinted>
  <dcterms:created xsi:type="dcterms:W3CDTF">2016-03-23T20:50:01Z</dcterms:created>
  <dcterms:modified xsi:type="dcterms:W3CDTF">2023-06-15T18:33:36Z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8c1f4d7c-fa22-435d-8f9b-7ad703b602c5</vt:lpwstr>
  </property>
</Properties>
</file>